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B232" l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G232" s="1"/>
  <c r="F221"/>
  <c r="F232" s="1"/>
  <c r="B119"/>
  <c r="A119"/>
  <c r="L118"/>
  <c r="J118"/>
  <c r="I118"/>
  <c r="H118"/>
  <c r="G118"/>
  <c r="F118"/>
  <c r="A109"/>
  <c r="L108"/>
  <c r="L119" s="1"/>
  <c r="J108"/>
  <c r="I108"/>
  <c r="I119" s="1"/>
  <c r="H108"/>
  <c r="G108"/>
  <c r="G119" s="1"/>
  <c r="F108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233" l="1"/>
  <c r="J233"/>
  <c r="I233"/>
  <c r="G233"/>
  <c r="F119"/>
  <c r="F233" s="1"/>
  <c r="H119"/>
  <c r="J119"/>
  <c r="H81"/>
  <c r="H233" s="1"/>
</calcChain>
</file>

<file path=xl/sharedStrings.xml><?xml version="1.0" encoding="utf-8"?>
<sst xmlns="http://schemas.openxmlformats.org/spreadsheetml/2006/main" count="330" uniqueCount="92">
  <si>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</si>
  <si>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</si>
  <si>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</si>
  <si>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</si>
  <si>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</si>
  <si>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</si>
  <si>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</si>
  <si>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</si>
  <si>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</si>
  <si>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</si>
  <si>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</si>
  <si>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</si>
  <si>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</si>
  <si>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</si>
  <si>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</si>
  <si>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</si>
  <si>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</si>
  <si>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</si>
  <si>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</si>
  <si>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</si>
  <si>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</si>
  <si>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</si>
  <si>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</si>
  <si>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</si>
  <si>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</si>
  <si>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</si>
  <si>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</si>
  <si>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</si>
  <si>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</si>
  <si>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</si>
  <si>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</si>
  <si>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</si>
  <si>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</si>
  <si>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</si>
  <si>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</si>
  <si>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</si>
  <si>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</si>
  <si>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</si>
  <si>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</si>
  <si>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</si>
  <si>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</si>
  <si>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</si>
  <si>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54-2гн</t>
  </si>
  <si>
    <t>хлеб пшеничный йодированный</t>
  </si>
  <si>
    <t>Пром.</t>
  </si>
  <si>
    <t>Каша жидкая молочная пшенная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</si>
  <si>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</si>
  <si>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</si>
  <si>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</si>
  <si>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</si>
  <si>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</si>
  <si>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</si>
  <si>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54-11г</t>
  </si>
  <si>
    <t>Птица, тушенная в соусе</t>
  </si>
  <si>
    <t>Какао с молоком</t>
  </si>
  <si>
    <t>54-21гн</t>
  </si>
  <si>
    <t>Рагу из курицы</t>
  </si>
  <si>
    <t>54-22м</t>
  </si>
  <si>
    <t>Салат картофельный с морковью и зеленым горошком</t>
  </si>
  <si>
    <t>54-34з</t>
  </si>
  <si>
    <t>Чай с лимоном и сахаром</t>
  </si>
  <si>
    <t>54-3гн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</si>
  <si>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</si>
  <si>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</si>
  <si>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</si>
  <si>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</si>
  <si>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</si>
  <si>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</si>
  <si>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</si>
  <si>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</si>
  <si>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</si>
  <si>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</si>
  <si>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</si>
  <si>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</si>
  <si>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Плов с курицей</t>
  </si>
  <si>
    <t>54-12м</t>
  </si>
  <si>
    <t>Каша жидкая молочная манная</t>
  </si>
  <si>
    <t>Кофейный напиток с молоком</t>
  </si>
  <si>
    <t>54-27к</t>
  </si>
  <si>
    <t>54-23гн</t>
  </si>
  <si>
    <t>54-35хн</t>
  </si>
  <si>
    <t>Каша жидкая молочная овсяная</t>
  </si>
  <si>
    <t>54-22к</t>
  </si>
  <si>
    <t>Биточек из курицы в соусе</t>
  </si>
  <si>
    <t>Винегрет с растительным маслом</t>
  </si>
  <si>
    <t>54-16з</t>
  </si>
  <si>
    <t>Кондитерское изделие</t>
  </si>
  <si>
    <t>Биточек из говядины в соусе</t>
  </si>
  <si>
    <t xml:space="preserve">кондитерское изделие </t>
  </si>
  <si>
    <t xml:space="preserve">хлеб </t>
  </si>
  <si>
    <t>МБОУ "Тюльпанская ООШ"</t>
  </si>
  <si>
    <t>Моисеева Л.К.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</si>
</sst>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1" applyFill="1" applyBorder="1"/>
    <xf numFmtId="0" fontId="12" fillId="4" borderId="23" xfId="1" applyFill="1" applyBorder="1"/>
    <xf numFmtId="0" fontId="0" fillId="4" borderId="2" xfId="0" applyFill="1" applyBorder="1"/>
    <xf numFmtId="0" fontId="13" fillId="4" borderId="2" xfId="1" applyFont="1" applyFill="1" applyBorder="1"/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3" fillId="0" borderId="10" xfId="0" applyNumberFormat="1" applyFont="1" applyBorder="1" applyAlignment="1">
      <alignment horizontal="center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0" borderId="0" xfId="0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5" xfId="1" applyFont="1" applyFill="1" applyBorder="1"/>
    <xf numFmtId="0" fontId="13" fillId="4" borderId="27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3" fillId="4" borderId="23" xfId="0" applyFont="1" applyFill="1" applyBorder="1" applyAlignment="1">
      <alignment wrapText="1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center" wrapText="1"/>
    </xf>
    <xf numFmtId="0" fontId="13" fillId="4" borderId="29" xfId="0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90</v>
      </c>
      <c r="D1" s="82"/>
      <c r="E1" s="82"/>
      <c r="F1" s="11" t="s">
        <v>16</v>
      </c>
      <c r="G1" s="2" t="s">
        <v>17</v>
      </c>
      <c r="H1" s="83" t="s">
        <v>66</v>
      </c>
      <c r="I1" s="83"/>
      <c r="J1" s="83"/>
      <c r="K1" s="83"/>
    </row>
    <row r="2" spans="1:12" ht="18">
      <c r="A2" s="34" t="s">
        <v>6</v>
      </c>
      <c r="C2" s="2"/>
      <c r="G2" s="2" t="s">
        <v>18</v>
      </c>
      <c r="H2" s="83" t="s">
        <v>91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19</v>
      </c>
      <c r="I3" s="47">
        <v>2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72"/>
      <c r="E6" s="64" t="s">
        <v>87</v>
      </c>
      <c r="F6" s="39">
        <v>100</v>
      </c>
      <c r="G6" s="39">
        <v>15.6</v>
      </c>
      <c r="H6" s="39">
        <v>14.6</v>
      </c>
      <c r="I6" s="39">
        <v>15.8</v>
      </c>
      <c r="J6" s="39">
        <v>257.39999999999998</v>
      </c>
      <c r="K6" s="40" t="s">
        <v>40</v>
      </c>
      <c r="L6" s="39">
        <v>41.82</v>
      </c>
    </row>
    <row r="7" spans="1:12" ht="15">
      <c r="A7" s="22"/>
      <c r="B7" s="14"/>
      <c r="C7" s="10"/>
      <c r="D7" s="73" t="s">
        <v>28</v>
      </c>
      <c r="E7" s="41" t="s">
        <v>38</v>
      </c>
      <c r="F7" s="42">
        <v>150</v>
      </c>
      <c r="G7" s="42">
        <v>8.1999999999999993</v>
      </c>
      <c r="H7" s="42">
        <v>6.3</v>
      </c>
      <c r="I7" s="42">
        <v>35.9</v>
      </c>
      <c r="J7" s="42">
        <v>175</v>
      </c>
      <c r="K7" s="43" t="s">
        <v>39</v>
      </c>
      <c r="L7" s="42">
        <v>16.07</v>
      </c>
    </row>
    <row r="8" spans="1:12" ht="15">
      <c r="A8" s="22"/>
      <c r="B8" s="14"/>
      <c r="C8" s="10"/>
      <c r="D8" s="57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42</v>
      </c>
      <c r="L8" s="42">
        <v>2.1</v>
      </c>
    </row>
    <row r="9" spans="1:12" ht="15">
      <c r="A9" s="22"/>
      <c r="B9" s="14"/>
      <c r="C9" s="10"/>
      <c r="D9" s="57" t="s">
        <v>25</v>
      </c>
      <c r="E9" s="65" t="s">
        <v>88</v>
      </c>
      <c r="F9" s="42">
        <v>60</v>
      </c>
      <c r="G9" s="42">
        <v>4.5</v>
      </c>
      <c r="H9" s="42">
        <v>5.9</v>
      </c>
      <c r="I9" s="42">
        <v>44.6</v>
      </c>
      <c r="J9" s="42">
        <v>146.1</v>
      </c>
      <c r="K9" s="43" t="s">
        <v>44</v>
      </c>
      <c r="L9" s="42">
        <v>10</v>
      </c>
    </row>
    <row r="10" spans="1:12" ht="15">
      <c r="A10" s="22"/>
      <c r="B10" s="14"/>
      <c r="C10" s="10"/>
      <c r="D10" s="5" t="s">
        <v>89</v>
      </c>
      <c r="E10" s="41" t="s">
        <v>43</v>
      </c>
      <c r="F10" s="42">
        <v>30</v>
      </c>
      <c r="G10" s="42">
        <v>2.2999999999999998</v>
      </c>
      <c r="H10" s="42">
        <v>0.2</v>
      </c>
      <c r="I10" s="42">
        <v>14.8</v>
      </c>
      <c r="J10" s="42">
        <v>70.3</v>
      </c>
      <c r="K10" s="43" t="s">
        <v>44</v>
      </c>
      <c r="L10" s="42">
        <v>2.2999999999999998</v>
      </c>
    </row>
    <row r="11" spans="1:12" ht="1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7"/>
      <c r="D13" s="17" t="s">
        <v>32</v>
      </c>
      <c r="E13" s="8"/>
      <c r="F13" s="18">
        <f>SUM(F6:F12)</f>
        <v>540</v>
      </c>
      <c r="G13" s="18">
        <f t="shared" ref="G13:J13" si="0">SUM(G6:G12)</f>
        <v>30.799999999999997</v>
      </c>
      <c r="H13" s="18">
        <f t="shared" si="0"/>
        <v>26.999999999999996</v>
      </c>
      <c r="I13" s="18">
        <f t="shared" si="0"/>
        <v>117.5</v>
      </c>
      <c r="J13" s="18">
        <f t="shared" si="0"/>
        <v>675.59999999999991</v>
      </c>
      <c r="K13" s="24"/>
      <c r="L13" s="18">
        <f>SUM(L6:L12)</f>
        <v>72.290000000000006</v>
      </c>
    </row>
    <row r="14" spans="1:12" ht="1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2"/>
      <c r="B15" s="14"/>
      <c r="C15" s="10"/>
      <c r="D15" s="6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.75" thickBot="1">
      <c r="A24" s="28">
        <f>A6</f>
        <v>1</v>
      </c>
      <c r="B24" s="29">
        <f>B6</f>
        <v>1</v>
      </c>
      <c r="C24" s="84" t="s">
        <v>4</v>
      </c>
      <c r="D24" s="85"/>
      <c r="E24" s="30"/>
      <c r="F24" s="31">
        <f>F13+F23</f>
        <v>540</v>
      </c>
      <c r="G24" s="31">
        <f t="shared" ref="G24:J24" si="3">G13+G23</f>
        <v>30.799999999999997</v>
      </c>
      <c r="H24" s="31">
        <f t="shared" si="3"/>
        <v>26.999999999999996</v>
      </c>
      <c r="I24" s="31">
        <f t="shared" si="3"/>
        <v>117.5</v>
      </c>
      <c r="J24" s="31">
        <f t="shared" si="3"/>
        <v>675.59999999999991</v>
      </c>
      <c r="K24" s="31"/>
      <c r="L24" s="31">
        <f t="shared" ref="L24" si="4">L13+L23</f>
        <v>72.290000000000006</v>
      </c>
    </row>
    <row r="25" spans="1:12" ht="15">
      <c r="A25" s="13">
        <v>1</v>
      </c>
      <c r="B25" s="14">
        <v>2</v>
      </c>
      <c r="C25" s="21" t="s">
        <v>20</v>
      </c>
      <c r="D25" s="72" t="s">
        <v>21</v>
      </c>
      <c r="E25" s="38" t="s">
        <v>45</v>
      </c>
      <c r="F25" s="39">
        <v>220</v>
      </c>
      <c r="G25" s="39">
        <v>9.1</v>
      </c>
      <c r="H25" s="39">
        <v>11.1</v>
      </c>
      <c r="I25" s="39">
        <v>41.4</v>
      </c>
      <c r="J25" s="39">
        <v>302.39999999999998</v>
      </c>
      <c r="K25" s="40" t="s">
        <v>46</v>
      </c>
      <c r="L25" s="39">
        <v>20.68</v>
      </c>
    </row>
    <row r="26" spans="1:12" ht="15">
      <c r="A26" s="13"/>
      <c r="B26" s="14"/>
      <c r="C26" s="10"/>
      <c r="D26" s="57" t="s">
        <v>22</v>
      </c>
      <c r="E26" s="41" t="s">
        <v>47</v>
      </c>
      <c r="F26" s="42">
        <v>200</v>
      </c>
      <c r="G26" s="42">
        <v>0</v>
      </c>
      <c r="H26" s="42">
        <v>0</v>
      </c>
      <c r="I26" s="42">
        <v>22.1</v>
      </c>
      <c r="J26" s="42">
        <v>88.3</v>
      </c>
      <c r="K26" s="43">
        <v>200</v>
      </c>
      <c r="L26" s="42">
        <v>18.559999999999999</v>
      </c>
    </row>
    <row r="27" spans="1:12" ht="15">
      <c r="A27" s="13"/>
      <c r="B27" s="14"/>
      <c r="C27" s="10"/>
      <c r="D27" s="57" t="s">
        <v>23</v>
      </c>
      <c r="E27" s="41" t="s">
        <v>43</v>
      </c>
      <c r="F27" s="42">
        <v>40</v>
      </c>
      <c r="G27" s="42">
        <v>3</v>
      </c>
      <c r="H27" s="42">
        <v>0.3</v>
      </c>
      <c r="I27" s="42">
        <v>19.7</v>
      </c>
      <c r="J27" s="42">
        <v>93.8</v>
      </c>
      <c r="K27" s="43" t="s">
        <v>44</v>
      </c>
      <c r="L27" s="42">
        <v>3.1</v>
      </c>
    </row>
    <row r="28" spans="1:12" ht="15">
      <c r="A28" s="13"/>
      <c r="B28" s="14"/>
      <c r="C28" s="10"/>
      <c r="D28" s="5"/>
      <c r="E28" s="41" t="s">
        <v>49</v>
      </c>
      <c r="F28" s="42">
        <v>10</v>
      </c>
      <c r="G28" s="42">
        <v>0.1</v>
      </c>
      <c r="H28" s="42">
        <v>7.3</v>
      </c>
      <c r="I28" s="42">
        <v>0.1</v>
      </c>
      <c r="J28" s="42">
        <v>66.099999999999994</v>
      </c>
      <c r="K28" s="43" t="s">
        <v>50</v>
      </c>
      <c r="L28" s="42">
        <v>8.4</v>
      </c>
    </row>
    <row r="29" spans="1:12" ht="15">
      <c r="A29" s="13"/>
      <c r="B29" s="14"/>
      <c r="C29" s="10"/>
      <c r="D29" s="5"/>
      <c r="E29" s="41" t="s">
        <v>48</v>
      </c>
      <c r="F29" s="42">
        <v>30</v>
      </c>
      <c r="G29" s="42">
        <v>2.2999999999999998</v>
      </c>
      <c r="H29" s="42">
        <v>0.9</v>
      </c>
      <c r="I29" s="42">
        <v>15.4</v>
      </c>
      <c r="J29" s="42">
        <v>78.5</v>
      </c>
      <c r="K29" s="43" t="s">
        <v>44</v>
      </c>
      <c r="L29" s="42">
        <v>3.43</v>
      </c>
    </row>
    <row r="30" spans="1:12" ht="1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5"/>
      <c r="B32" s="16"/>
      <c r="C32" s="7"/>
      <c r="D32" s="17" t="s">
        <v>32</v>
      </c>
      <c r="E32" s="8"/>
      <c r="F32" s="18">
        <f>SUM(F25:F31)</f>
        <v>500</v>
      </c>
      <c r="G32" s="18">
        <f t="shared" ref="G32" si="5">SUM(G25:G31)</f>
        <v>14.5</v>
      </c>
      <c r="H32" s="18">
        <f t="shared" ref="H32" si="6">SUM(H25:H31)</f>
        <v>19.599999999999998</v>
      </c>
      <c r="I32" s="18">
        <f t="shared" ref="I32" si="7">SUM(I25:I31)</f>
        <v>98.7</v>
      </c>
      <c r="J32" s="18">
        <f t="shared" ref="J32:L32" si="8">SUM(J25:J31)</f>
        <v>629.1</v>
      </c>
      <c r="K32" s="24"/>
      <c r="L32" s="18">
        <f t="shared" si="8"/>
        <v>54.169999999999995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3"/>
      <c r="B34" s="14"/>
      <c r="C34" s="10"/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3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3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3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3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3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 thickBot="1">
      <c r="A43" s="32">
        <f>A25</f>
        <v>1</v>
      </c>
      <c r="B43" s="32">
        <f>B25</f>
        <v>2</v>
      </c>
      <c r="C43" s="84" t="s">
        <v>4</v>
      </c>
      <c r="D43" s="85"/>
      <c r="E43" s="30"/>
      <c r="F43" s="31">
        <f>F32+F42</f>
        <v>500</v>
      </c>
      <c r="G43" s="31">
        <f t="shared" ref="G43" si="13">G32+G42</f>
        <v>14.5</v>
      </c>
      <c r="H43" s="31">
        <f t="shared" ref="H43" si="14">H32+H42</f>
        <v>19.599999999999998</v>
      </c>
      <c r="I43" s="31">
        <f t="shared" ref="I43" si="15">I32+I42</f>
        <v>98.7</v>
      </c>
      <c r="J43" s="31">
        <f t="shared" ref="J43:L43" si="16">J32+J42</f>
        <v>629.1</v>
      </c>
      <c r="K43" s="31"/>
      <c r="L43" s="31">
        <f t="shared" si="16"/>
        <v>54.169999999999995</v>
      </c>
    </row>
    <row r="44" spans="1:12" ht="15">
      <c r="A44" s="19">
        <v>1</v>
      </c>
      <c r="B44" s="20">
        <v>3</v>
      </c>
      <c r="C44" s="21" t="s">
        <v>20</v>
      </c>
      <c r="D44" s="72"/>
      <c r="E44" s="38" t="s">
        <v>53</v>
      </c>
      <c r="F44" s="39">
        <v>90</v>
      </c>
      <c r="G44" s="39">
        <v>12.2</v>
      </c>
      <c r="H44" s="39">
        <v>14</v>
      </c>
      <c r="I44" s="39">
        <v>2.5</v>
      </c>
      <c r="J44" s="39">
        <v>185</v>
      </c>
      <c r="K44" s="40">
        <v>290</v>
      </c>
      <c r="L44" s="39">
        <v>35.75</v>
      </c>
    </row>
    <row r="45" spans="1:12" ht="15">
      <c r="A45" s="22"/>
      <c r="B45" s="14"/>
      <c r="C45" s="10"/>
      <c r="D45" s="73" t="s">
        <v>25</v>
      </c>
      <c r="E45" s="41" t="s">
        <v>84</v>
      </c>
      <c r="F45" s="42">
        <v>60</v>
      </c>
      <c r="G45" s="42">
        <v>0.7</v>
      </c>
      <c r="H45" s="42">
        <v>5.4</v>
      </c>
      <c r="I45" s="42">
        <v>4</v>
      </c>
      <c r="J45" s="42">
        <v>67.099999999999994</v>
      </c>
      <c r="K45" s="43" t="s">
        <v>85</v>
      </c>
      <c r="L45" s="42">
        <v>8.5</v>
      </c>
    </row>
    <row r="46" spans="1:12" ht="15">
      <c r="A46" s="22"/>
      <c r="B46" s="14"/>
      <c r="C46" s="10"/>
      <c r="D46" s="57" t="s">
        <v>22</v>
      </c>
      <c r="E46" s="41" t="s">
        <v>54</v>
      </c>
      <c r="F46" s="42">
        <v>200</v>
      </c>
      <c r="G46" s="42">
        <v>4.7</v>
      </c>
      <c r="H46" s="42">
        <v>3.5</v>
      </c>
      <c r="I46" s="42">
        <v>12.5</v>
      </c>
      <c r="J46" s="42">
        <v>100.4</v>
      </c>
      <c r="K46" s="43" t="s">
        <v>55</v>
      </c>
      <c r="L46" s="42">
        <v>17.2</v>
      </c>
    </row>
    <row r="47" spans="1:12" ht="15">
      <c r="A47" s="22"/>
      <c r="B47" s="14"/>
      <c r="C47" s="10"/>
      <c r="D47" s="57" t="s">
        <v>23</v>
      </c>
      <c r="E47" s="41" t="s">
        <v>43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44</v>
      </c>
      <c r="L47" s="42">
        <v>2.2999999999999998</v>
      </c>
    </row>
    <row r="48" spans="1:12" ht="15">
      <c r="A48" s="22"/>
      <c r="B48" s="14"/>
      <c r="C48" s="10"/>
      <c r="D48" s="5" t="s">
        <v>28</v>
      </c>
      <c r="E48" s="41" t="s">
        <v>51</v>
      </c>
      <c r="F48" s="42">
        <v>150</v>
      </c>
      <c r="G48" s="42">
        <v>3.1</v>
      </c>
      <c r="H48" s="42">
        <v>5.3</v>
      </c>
      <c r="I48" s="42">
        <v>19.8</v>
      </c>
      <c r="J48" s="42">
        <v>139.4</v>
      </c>
      <c r="K48" s="43" t="s">
        <v>52</v>
      </c>
      <c r="L48" s="42">
        <v>18.8</v>
      </c>
    </row>
    <row r="49" spans="1:12" ht="1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6"/>
      <c r="C51" s="7"/>
      <c r="D51" s="17" t="s">
        <v>32</v>
      </c>
      <c r="E51" s="8"/>
      <c r="F51" s="18">
        <f>SUM(F44:F50)</f>
        <v>530</v>
      </c>
      <c r="G51" s="18">
        <f t="shared" ref="G51" si="17">SUM(G44:G50)</f>
        <v>23</v>
      </c>
      <c r="H51" s="18">
        <f t="shared" ref="H51" si="18">SUM(H44:H50)</f>
        <v>28.4</v>
      </c>
      <c r="I51" s="18">
        <f t="shared" ref="I51" si="19">SUM(I44:I50)</f>
        <v>53.599999999999994</v>
      </c>
      <c r="J51" s="18">
        <f t="shared" ref="J51:L51" si="20">SUM(J44:J50)</f>
        <v>562.20000000000005</v>
      </c>
      <c r="K51" s="24"/>
      <c r="L51" s="18">
        <f t="shared" si="20"/>
        <v>82.55</v>
      </c>
    </row>
    <row r="52" spans="1:12" ht="1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2"/>
      <c r="B53" s="14"/>
      <c r="C53" s="10"/>
      <c r="D53" s="6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2"/>
      <c r="B54" s="14"/>
      <c r="C54" s="10"/>
      <c r="D54" s="6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2"/>
      <c r="B55" s="14"/>
      <c r="C55" s="10"/>
      <c r="D55" s="6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2"/>
      <c r="B56" s="14"/>
      <c r="C56" s="10"/>
      <c r="D56" s="6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2"/>
      <c r="B57" s="14"/>
      <c r="C57" s="10"/>
      <c r="D57" s="6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2"/>
      <c r="B58" s="14"/>
      <c r="C58" s="10"/>
      <c r="D58" s="6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 thickBot="1">
      <c r="A62" s="28">
        <f>A44</f>
        <v>1</v>
      </c>
      <c r="B62" s="29">
        <f>B44</f>
        <v>3</v>
      </c>
      <c r="C62" s="84" t="s">
        <v>4</v>
      </c>
      <c r="D62" s="85"/>
      <c r="E62" s="30"/>
      <c r="F62" s="31">
        <f>F51+F61</f>
        <v>530</v>
      </c>
      <c r="G62" s="31">
        <f t="shared" ref="G62" si="25">G51+G61</f>
        <v>23</v>
      </c>
      <c r="H62" s="31">
        <f t="shared" ref="H62" si="26">H51+H61</f>
        <v>28.4</v>
      </c>
      <c r="I62" s="31">
        <f t="shared" ref="I62" si="27">I51+I61</f>
        <v>53.599999999999994</v>
      </c>
      <c r="J62" s="31">
        <f t="shared" ref="J62:L62" si="28">J51+J61</f>
        <v>562.20000000000005</v>
      </c>
      <c r="K62" s="31"/>
      <c r="L62" s="54">
        <f t="shared" si="28"/>
        <v>82.55</v>
      </c>
    </row>
    <row r="63" spans="1:12" ht="15">
      <c r="A63" s="19">
        <v>1</v>
      </c>
      <c r="B63" s="20">
        <v>4</v>
      </c>
      <c r="C63" s="21" t="s">
        <v>20</v>
      </c>
      <c r="D63" s="72" t="s">
        <v>21</v>
      </c>
      <c r="E63" s="38" t="s">
        <v>56</v>
      </c>
      <c r="F63" s="39">
        <v>220</v>
      </c>
      <c r="G63" s="39">
        <v>21</v>
      </c>
      <c r="H63" s="39">
        <v>7</v>
      </c>
      <c r="I63" s="39">
        <v>17.5</v>
      </c>
      <c r="J63" s="39">
        <v>273.8</v>
      </c>
      <c r="K63" s="66" t="s">
        <v>57</v>
      </c>
      <c r="L63" s="77">
        <v>58.37</v>
      </c>
    </row>
    <row r="64" spans="1:12" ht="15">
      <c r="A64" s="22"/>
      <c r="B64" s="14"/>
      <c r="C64" s="10"/>
      <c r="D64" s="73" t="s">
        <v>23</v>
      </c>
      <c r="E64" s="41" t="s">
        <v>62</v>
      </c>
      <c r="F64" s="42">
        <v>40</v>
      </c>
      <c r="G64" s="42">
        <v>2.6</v>
      </c>
      <c r="H64" s="42">
        <v>0.5</v>
      </c>
      <c r="I64" s="42">
        <v>15.8</v>
      </c>
      <c r="J64" s="42">
        <v>78.2</v>
      </c>
      <c r="K64" s="67" t="s">
        <v>44</v>
      </c>
      <c r="L64" s="77">
        <v>2.5</v>
      </c>
    </row>
    <row r="65" spans="1:12" ht="15">
      <c r="A65" s="22"/>
      <c r="B65" s="14"/>
      <c r="C65" s="10"/>
      <c r="D65" s="57" t="s">
        <v>22</v>
      </c>
      <c r="E65" s="41" t="s">
        <v>60</v>
      </c>
      <c r="F65" s="42">
        <v>200</v>
      </c>
      <c r="G65" s="42">
        <v>0.2</v>
      </c>
      <c r="H65" s="42">
        <v>0.1</v>
      </c>
      <c r="I65" s="42">
        <v>6.6</v>
      </c>
      <c r="J65" s="42">
        <v>27.9</v>
      </c>
      <c r="K65" s="67" t="s">
        <v>61</v>
      </c>
      <c r="L65" s="77">
        <v>4.78</v>
      </c>
    </row>
    <row r="66" spans="1:12" ht="15">
      <c r="A66" s="22"/>
      <c r="B66" s="14"/>
      <c r="C66" s="10"/>
      <c r="D66" s="57" t="s">
        <v>23</v>
      </c>
      <c r="E66" s="41" t="s">
        <v>43</v>
      </c>
      <c r="F66" s="42">
        <v>40</v>
      </c>
      <c r="G66" s="42">
        <v>3</v>
      </c>
      <c r="H66" s="42">
        <v>0.3</v>
      </c>
      <c r="I66" s="42">
        <v>19.7</v>
      </c>
      <c r="J66" s="42">
        <v>93.8</v>
      </c>
      <c r="K66" s="67" t="s">
        <v>44</v>
      </c>
      <c r="L66" s="77">
        <v>3.1</v>
      </c>
    </row>
    <row r="67" spans="1:12" ht="15">
      <c r="A67" s="22"/>
      <c r="B67" s="14"/>
      <c r="C67" s="10"/>
      <c r="D67" s="5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6"/>
      <c r="C70" s="7"/>
      <c r="D70" s="17" t="s">
        <v>32</v>
      </c>
      <c r="E70" s="8"/>
      <c r="F70" s="18">
        <f>SUM(F63:F69)</f>
        <v>500</v>
      </c>
      <c r="G70" s="18">
        <f t="shared" ref="G70" si="29">SUM(G63:G69)</f>
        <v>26.8</v>
      </c>
      <c r="H70" s="18">
        <f t="shared" ref="H70" si="30">SUM(H63:H69)</f>
        <v>7.8999999999999995</v>
      </c>
      <c r="I70" s="18">
        <f t="shared" ref="I70" si="31">SUM(I63:I69)</f>
        <v>59.599999999999994</v>
      </c>
      <c r="J70" s="18">
        <f t="shared" ref="J70:L70" si="32">SUM(J63:J69)</f>
        <v>473.7</v>
      </c>
      <c r="K70" s="24"/>
      <c r="L70" s="18">
        <f t="shared" si="32"/>
        <v>68.749999999999986</v>
      </c>
    </row>
    <row r="71" spans="1:12" ht="1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2"/>
      <c r="B72" s="14"/>
      <c r="C72" s="10"/>
      <c r="D72" s="6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2"/>
      <c r="B73" s="14"/>
      <c r="C73" s="10"/>
      <c r="D73" s="6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2"/>
      <c r="B74" s="14"/>
      <c r="C74" s="10"/>
      <c r="D74" s="6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2"/>
      <c r="B75" s="14"/>
      <c r="C75" s="10"/>
      <c r="D75" s="6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4"/>
      <c r="C76" s="10"/>
      <c r="D76" s="6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2"/>
      <c r="B77" s="14"/>
      <c r="C77" s="10"/>
      <c r="D77" s="6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 thickBot="1">
      <c r="A81" s="28">
        <f>A63</f>
        <v>1</v>
      </c>
      <c r="B81" s="29">
        <f>B63</f>
        <v>4</v>
      </c>
      <c r="C81" s="84" t="s">
        <v>4</v>
      </c>
      <c r="D81" s="85"/>
      <c r="E81" s="30"/>
      <c r="F81" s="31">
        <f>F70+F80</f>
        <v>500</v>
      </c>
      <c r="G81" s="31">
        <f t="shared" ref="G81" si="37">G70+G80</f>
        <v>26.8</v>
      </c>
      <c r="H81" s="31">
        <f t="shared" ref="H81" si="38">H70+H80</f>
        <v>7.8999999999999995</v>
      </c>
      <c r="I81" s="31">
        <f t="shared" ref="I81" si="39">I70+I80</f>
        <v>59.599999999999994</v>
      </c>
      <c r="J81" s="31">
        <f t="shared" ref="J81:L81" si="40">J70+J80</f>
        <v>473.7</v>
      </c>
      <c r="K81" s="31"/>
      <c r="L81" s="31">
        <f t="shared" si="40"/>
        <v>68.749999999999986</v>
      </c>
    </row>
    <row r="82" spans="1:12" ht="15">
      <c r="A82" s="19">
        <v>1</v>
      </c>
      <c r="B82" s="20">
        <v>5</v>
      </c>
      <c r="C82" s="21" t="s">
        <v>20</v>
      </c>
      <c r="D82" s="72" t="s">
        <v>21</v>
      </c>
      <c r="E82" s="38" t="s">
        <v>63</v>
      </c>
      <c r="F82" s="39">
        <v>220</v>
      </c>
      <c r="G82" s="39">
        <v>5</v>
      </c>
      <c r="H82" s="39">
        <v>6.3</v>
      </c>
      <c r="I82" s="39">
        <v>26.7</v>
      </c>
      <c r="J82" s="39">
        <v>183.9</v>
      </c>
      <c r="K82" s="40" t="s">
        <v>64</v>
      </c>
      <c r="L82" s="39">
        <v>22.15</v>
      </c>
    </row>
    <row r="83" spans="1:12" ht="15">
      <c r="A83" s="22"/>
      <c r="B83" s="14"/>
      <c r="C83" s="10"/>
      <c r="D83" s="73"/>
      <c r="E83" s="41" t="s">
        <v>49</v>
      </c>
      <c r="F83" s="42">
        <v>4</v>
      </c>
      <c r="G83" s="42">
        <v>0</v>
      </c>
      <c r="H83" s="42">
        <v>2.9</v>
      </c>
      <c r="I83" s="42">
        <v>0.1</v>
      </c>
      <c r="J83" s="42">
        <v>26.4</v>
      </c>
      <c r="K83" s="43" t="s">
        <v>50</v>
      </c>
      <c r="L83" s="42">
        <v>3.36</v>
      </c>
    </row>
    <row r="84" spans="1:12" ht="15">
      <c r="A84" s="22"/>
      <c r="B84" s="14"/>
      <c r="C84" s="10"/>
      <c r="D84" s="57" t="s">
        <v>22</v>
      </c>
      <c r="E84" s="41" t="s">
        <v>41</v>
      </c>
      <c r="F84" s="42">
        <v>200</v>
      </c>
      <c r="G84" s="42">
        <v>0.2</v>
      </c>
      <c r="H84" s="42">
        <v>0</v>
      </c>
      <c r="I84" s="42">
        <v>6.4</v>
      </c>
      <c r="J84" s="42">
        <v>26.8</v>
      </c>
      <c r="K84" s="43" t="s">
        <v>42</v>
      </c>
      <c r="L84" s="42">
        <v>2.1</v>
      </c>
    </row>
    <row r="85" spans="1:12" ht="15">
      <c r="A85" s="22"/>
      <c r="B85" s="14"/>
      <c r="C85" s="10"/>
      <c r="D85" s="57" t="s">
        <v>23</v>
      </c>
      <c r="E85" s="41" t="s">
        <v>43</v>
      </c>
      <c r="F85" s="42">
        <v>40</v>
      </c>
      <c r="G85" s="42">
        <v>3</v>
      </c>
      <c r="H85" s="42">
        <v>0.3</v>
      </c>
      <c r="I85" s="42">
        <v>19.7</v>
      </c>
      <c r="J85" s="42">
        <v>93.8</v>
      </c>
      <c r="K85" s="43" t="s">
        <v>44</v>
      </c>
      <c r="L85" s="42">
        <v>3.1</v>
      </c>
    </row>
    <row r="86" spans="1:12" ht="15">
      <c r="A86" s="22"/>
      <c r="B86" s="14"/>
      <c r="C86" s="10"/>
      <c r="D86" s="5" t="s">
        <v>23</v>
      </c>
      <c r="E86" s="41" t="s">
        <v>62</v>
      </c>
      <c r="F86" s="42">
        <v>20</v>
      </c>
      <c r="G86" s="42">
        <v>1.3</v>
      </c>
      <c r="H86" s="42">
        <v>0.2</v>
      </c>
      <c r="I86" s="42">
        <v>7.9</v>
      </c>
      <c r="J86" s="42">
        <v>39.1</v>
      </c>
      <c r="K86" s="43" t="s">
        <v>44</v>
      </c>
      <c r="L86" s="42">
        <v>1.25</v>
      </c>
    </row>
    <row r="87" spans="1:12" ht="15">
      <c r="A87" s="22"/>
      <c r="B87" s="14"/>
      <c r="C87" s="10"/>
      <c r="D87" s="5"/>
      <c r="E87" s="41" t="s">
        <v>48</v>
      </c>
      <c r="F87" s="42">
        <v>22</v>
      </c>
      <c r="G87" s="42">
        <v>1.7</v>
      </c>
      <c r="H87" s="42">
        <v>0.6</v>
      </c>
      <c r="I87" s="42">
        <v>11.3</v>
      </c>
      <c r="J87" s="42">
        <v>57.6</v>
      </c>
      <c r="K87" s="43" t="s">
        <v>44</v>
      </c>
      <c r="L87" s="42">
        <v>2.52</v>
      </c>
    </row>
    <row r="88" spans="1:12" ht="15">
      <c r="A88" s="22"/>
      <c r="B88" s="14"/>
      <c r="C88" s="10"/>
      <c r="D88" s="5"/>
      <c r="E88" s="41" t="s">
        <v>65</v>
      </c>
      <c r="F88" s="42">
        <v>25</v>
      </c>
      <c r="G88" s="42">
        <v>0.1</v>
      </c>
      <c r="H88" s="42">
        <v>0</v>
      </c>
      <c r="I88" s="42">
        <v>16</v>
      </c>
      <c r="J88" s="42">
        <v>64.3</v>
      </c>
      <c r="K88" s="43" t="s">
        <v>44</v>
      </c>
      <c r="L88" s="42">
        <v>4.2</v>
      </c>
    </row>
    <row r="89" spans="1:12" ht="15">
      <c r="A89" s="23"/>
      <c r="B89" s="16"/>
      <c r="C89" s="7"/>
      <c r="D89" s="17" t="s">
        <v>32</v>
      </c>
      <c r="E89" s="8"/>
      <c r="F89" s="18">
        <f>SUM(F82:F88)</f>
        <v>531</v>
      </c>
      <c r="G89" s="18">
        <f t="shared" ref="G89" si="41">SUM(G82:G88)</f>
        <v>11.299999999999999</v>
      </c>
      <c r="H89" s="18">
        <f t="shared" ref="H89" si="42">SUM(H82:H88)</f>
        <v>10.299999999999999</v>
      </c>
      <c r="I89" s="18">
        <f t="shared" ref="I89" si="43">SUM(I82:I88)</f>
        <v>88.100000000000009</v>
      </c>
      <c r="J89" s="18">
        <f t="shared" ref="J89:L89" si="44">SUM(J82:J88)</f>
        <v>491.90000000000009</v>
      </c>
      <c r="K89" s="24"/>
      <c r="L89" s="18">
        <f t="shared" si="44"/>
        <v>38.680000000000007</v>
      </c>
    </row>
    <row r="90" spans="1:12" ht="1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2"/>
      <c r="B91" s="14"/>
      <c r="C91" s="10"/>
      <c r="D91" s="6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2"/>
      <c r="B92" s="14"/>
      <c r="C92" s="10"/>
      <c r="D92" s="6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2"/>
      <c r="B93" s="14"/>
      <c r="C93" s="10"/>
      <c r="D93" s="6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2"/>
      <c r="B94" s="14"/>
      <c r="C94" s="10"/>
      <c r="D94" s="6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4"/>
      <c r="C95" s="10"/>
      <c r="D95" s="6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2"/>
      <c r="B96" s="14"/>
      <c r="C96" s="10"/>
      <c r="D96" s="6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84" t="s">
        <v>4</v>
      </c>
      <c r="D100" s="85"/>
      <c r="E100" s="53"/>
      <c r="F100" s="54">
        <f>F89+F99</f>
        <v>531</v>
      </c>
      <c r="G100" s="54">
        <f t="shared" ref="G100" si="49">G89+G99</f>
        <v>11.299999999999999</v>
      </c>
      <c r="H100" s="54">
        <f t="shared" ref="H100" si="50">H89+H99</f>
        <v>10.299999999999999</v>
      </c>
      <c r="I100" s="54">
        <f t="shared" ref="I100" si="51">I89+I99</f>
        <v>88.100000000000009</v>
      </c>
      <c r="J100" s="54">
        <f t="shared" ref="J100:L100" si="52">J89+J99</f>
        <v>491.90000000000009</v>
      </c>
      <c r="K100" s="54"/>
      <c r="L100" s="54">
        <f t="shared" si="52"/>
        <v>38.680000000000007</v>
      </c>
    </row>
    <row r="101" spans="1:12" ht="15">
      <c r="A101" s="19">
        <v>1</v>
      </c>
      <c r="B101" s="20">
        <v>6</v>
      </c>
      <c r="C101" s="21" t="s">
        <v>20</v>
      </c>
      <c r="D101" s="72" t="s">
        <v>21</v>
      </c>
      <c r="E101" s="55" t="s">
        <v>67</v>
      </c>
      <c r="F101" s="55">
        <v>150</v>
      </c>
      <c r="G101" s="55">
        <v>5.3</v>
      </c>
      <c r="H101" s="55">
        <v>4.9000000000000004</v>
      </c>
      <c r="I101" s="55">
        <v>32.799999999999997</v>
      </c>
      <c r="J101" s="56">
        <v>196.8</v>
      </c>
      <c r="K101" s="55" t="s">
        <v>70</v>
      </c>
      <c r="L101" s="55">
        <v>12.22</v>
      </c>
    </row>
    <row r="102" spans="1:12" ht="15">
      <c r="A102" s="22"/>
      <c r="B102" s="14"/>
      <c r="C102" s="10"/>
      <c r="D102" s="73"/>
      <c r="E102" s="55" t="s">
        <v>68</v>
      </c>
      <c r="F102" s="55">
        <v>90</v>
      </c>
      <c r="G102" s="55">
        <v>12.7</v>
      </c>
      <c r="H102" s="55">
        <v>5.2</v>
      </c>
      <c r="I102" s="55">
        <v>4</v>
      </c>
      <c r="J102" s="56">
        <v>113.7</v>
      </c>
      <c r="K102" s="55" t="s">
        <v>71</v>
      </c>
      <c r="L102" s="55">
        <v>35.75</v>
      </c>
    </row>
    <row r="103" spans="1:12" ht="15">
      <c r="A103" s="22"/>
      <c r="B103" s="14"/>
      <c r="C103" s="10"/>
      <c r="D103" s="57" t="s">
        <v>22</v>
      </c>
      <c r="E103" s="55" t="s">
        <v>69</v>
      </c>
      <c r="F103" s="55">
        <v>200</v>
      </c>
      <c r="G103" s="55">
        <v>0.5</v>
      </c>
      <c r="H103" s="55">
        <v>0</v>
      </c>
      <c r="I103" s="55">
        <v>19.8</v>
      </c>
      <c r="J103" s="56">
        <v>81</v>
      </c>
      <c r="K103" s="55" t="s">
        <v>72</v>
      </c>
      <c r="L103" s="55">
        <v>8.1999999999999993</v>
      </c>
    </row>
    <row r="104" spans="1:12" ht="15">
      <c r="A104" s="22"/>
      <c r="B104" s="14"/>
      <c r="C104" s="10"/>
      <c r="D104" s="57" t="s">
        <v>23</v>
      </c>
      <c r="E104" s="55" t="s">
        <v>43</v>
      </c>
      <c r="F104" s="55">
        <v>20</v>
      </c>
      <c r="G104" s="55">
        <v>1.5</v>
      </c>
      <c r="H104" s="55">
        <v>0.2</v>
      </c>
      <c r="I104" s="55">
        <v>9.8000000000000007</v>
      </c>
      <c r="J104" s="56">
        <v>46.9</v>
      </c>
      <c r="K104" s="55" t="s">
        <v>44</v>
      </c>
      <c r="L104" s="55">
        <v>1.55</v>
      </c>
    </row>
    <row r="105" spans="1:12" ht="15">
      <c r="A105" s="22"/>
      <c r="B105" s="14"/>
      <c r="C105" s="10"/>
      <c r="D105" s="80" t="s">
        <v>25</v>
      </c>
      <c r="E105" s="69" t="s">
        <v>86</v>
      </c>
      <c r="F105" s="55">
        <v>60</v>
      </c>
      <c r="G105" s="70">
        <v>4.5</v>
      </c>
      <c r="H105" s="70">
        <v>5.9</v>
      </c>
      <c r="I105" s="70">
        <v>44.6</v>
      </c>
      <c r="J105" s="70">
        <v>146.1</v>
      </c>
      <c r="K105" s="68" t="s">
        <v>44</v>
      </c>
      <c r="L105" s="55">
        <v>10</v>
      </c>
    </row>
    <row r="106" spans="1:12" ht="1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6"/>
      <c r="C108" s="7"/>
      <c r="D108" s="17" t="s">
        <v>32</v>
      </c>
      <c r="E108" s="8"/>
      <c r="F108" s="18">
        <f>SUM(F101:F107)</f>
        <v>520</v>
      </c>
      <c r="G108" s="18">
        <f t="shared" ref="G108:J108" si="53">SUM(G101:G107)</f>
        <v>24.5</v>
      </c>
      <c r="H108" s="18">
        <f t="shared" si="53"/>
        <v>16.200000000000003</v>
      </c>
      <c r="I108" s="18">
        <f t="shared" si="53"/>
        <v>111</v>
      </c>
      <c r="J108" s="18">
        <f t="shared" si="53"/>
        <v>584.5</v>
      </c>
      <c r="K108" s="24"/>
      <c r="L108" s="18">
        <f t="shared" ref="L108" si="54">SUM(L101:L107)</f>
        <v>67.72</v>
      </c>
    </row>
    <row r="109" spans="1:12" ht="15">
      <c r="A109" s="25">
        <f>A101</f>
        <v>1</v>
      </c>
      <c r="B109" s="12">
        <v>6</v>
      </c>
      <c r="C109" s="9" t="s">
        <v>24</v>
      </c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2"/>
      <c r="B115" s="14"/>
      <c r="C115" s="10"/>
      <c r="D115" s="6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5">SUM(G109:G117)</f>
        <v>0</v>
      </c>
      <c r="H118" s="18">
        <f t="shared" si="55"/>
        <v>0</v>
      </c>
      <c r="I118" s="18">
        <f t="shared" si="55"/>
        <v>0</v>
      </c>
      <c r="J118" s="18">
        <f t="shared" si="55"/>
        <v>0</v>
      </c>
      <c r="K118" s="24"/>
      <c r="L118" s="18">
        <f t="shared" ref="L118" si="56">SUM(L109:L117)</f>
        <v>0</v>
      </c>
    </row>
    <row r="119" spans="1:12" ht="15.75" thickBot="1">
      <c r="A119" s="28">
        <f>A101</f>
        <v>1</v>
      </c>
      <c r="B119" s="29">
        <f>B101</f>
        <v>6</v>
      </c>
      <c r="C119" s="84" t="s">
        <v>4</v>
      </c>
      <c r="D119" s="86"/>
      <c r="E119" s="53"/>
      <c r="F119" s="54">
        <f>F108+F118</f>
        <v>520</v>
      </c>
      <c r="G119" s="54">
        <f t="shared" ref="G119:J119" si="57">G108+G118</f>
        <v>24.5</v>
      </c>
      <c r="H119" s="54">
        <f t="shared" si="57"/>
        <v>16.200000000000003</v>
      </c>
      <c r="I119" s="54">
        <f t="shared" si="57"/>
        <v>111</v>
      </c>
      <c r="J119" s="54">
        <f t="shared" si="57"/>
        <v>584.5</v>
      </c>
      <c r="K119" s="54"/>
      <c r="L119" s="31">
        <f t="shared" ref="L119" si="58">L108+L118</f>
        <v>67.72</v>
      </c>
    </row>
    <row r="120" spans="1:12" ht="15">
      <c r="A120" s="19">
        <v>2</v>
      </c>
      <c r="B120" s="20">
        <v>1</v>
      </c>
      <c r="C120" s="21" t="s">
        <v>20</v>
      </c>
      <c r="D120" s="72"/>
      <c r="E120" s="38" t="s">
        <v>83</v>
      </c>
      <c r="F120" s="39">
        <v>100</v>
      </c>
      <c r="G120" s="39">
        <v>16.3</v>
      </c>
      <c r="H120" s="39">
        <v>5.0999999999999996</v>
      </c>
      <c r="I120" s="39">
        <v>13.4</v>
      </c>
      <c r="J120" s="39">
        <v>156.1</v>
      </c>
      <c r="K120" s="40" t="s">
        <v>73</v>
      </c>
      <c r="L120" s="39">
        <v>41.82</v>
      </c>
    </row>
    <row r="121" spans="1:12" ht="15">
      <c r="A121" s="22"/>
      <c r="B121" s="14"/>
      <c r="C121" s="10"/>
      <c r="D121" s="73" t="s">
        <v>25</v>
      </c>
      <c r="E121" s="41" t="s">
        <v>84</v>
      </c>
      <c r="F121" s="42">
        <v>60</v>
      </c>
      <c r="G121" s="42">
        <v>0.7</v>
      </c>
      <c r="H121" s="42">
        <v>5.4</v>
      </c>
      <c r="I121" s="42">
        <v>4</v>
      </c>
      <c r="J121" s="42">
        <v>67.099999999999994</v>
      </c>
      <c r="K121" s="43" t="s">
        <v>85</v>
      </c>
      <c r="L121" s="42">
        <v>8.5</v>
      </c>
    </row>
    <row r="122" spans="1:12" ht="15">
      <c r="A122" s="22"/>
      <c r="B122" s="14"/>
      <c r="C122" s="10"/>
      <c r="D122" s="73" t="s">
        <v>28</v>
      </c>
      <c r="E122" s="41" t="s">
        <v>38</v>
      </c>
      <c r="F122" s="42">
        <v>150</v>
      </c>
      <c r="G122" s="42">
        <v>8.1999999999999993</v>
      </c>
      <c r="H122" s="42">
        <v>6.3</v>
      </c>
      <c r="I122" s="42">
        <v>35.9</v>
      </c>
      <c r="J122" s="42">
        <v>175</v>
      </c>
      <c r="K122" s="43" t="s">
        <v>39</v>
      </c>
      <c r="L122" s="42">
        <v>16.07</v>
      </c>
    </row>
    <row r="123" spans="1:12" ht="15">
      <c r="A123" s="22"/>
      <c r="B123" s="14"/>
      <c r="C123" s="10"/>
      <c r="D123" s="57" t="s">
        <v>22</v>
      </c>
      <c r="E123" s="41" t="s">
        <v>41</v>
      </c>
      <c r="F123" s="42">
        <v>200</v>
      </c>
      <c r="G123" s="42">
        <v>0.2</v>
      </c>
      <c r="H123" s="42">
        <v>0</v>
      </c>
      <c r="I123" s="42">
        <v>6.4</v>
      </c>
      <c r="J123" s="42">
        <v>26.8</v>
      </c>
      <c r="K123" s="43" t="s">
        <v>42</v>
      </c>
      <c r="L123" s="42">
        <v>2.1</v>
      </c>
    </row>
    <row r="124" spans="1:12" ht="15">
      <c r="A124" s="22"/>
      <c r="B124" s="14"/>
      <c r="C124" s="10"/>
      <c r="D124" s="57" t="s">
        <v>23</v>
      </c>
      <c r="E124" s="41" t="s">
        <v>43</v>
      </c>
      <c r="F124" s="42">
        <v>40</v>
      </c>
      <c r="G124" s="42">
        <v>3</v>
      </c>
      <c r="H124" s="42">
        <v>0.3</v>
      </c>
      <c r="I124" s="42">
        <v>19.7</v>
      </c>
      <c r="J124" s="42">
        <v>93.8</v>
      </c>
      <c r="K124" s="43" t="s">
        <v>44</v>
      </c>
      <c r="L124" s="42">
        <v>3.1</v>
      </c>
    </row>
    <row r="125" spans="1:12" ht="15">
      <c r="A125" s="22"/>
      <c r="B125" s="14"/>
      <c r="C125" s="10"/>
      <c r="D125" s="58"/>
      <c r="E125" s="56"/>
      <c r="F125" s="55"/>
      <c r="G125" s="55"/>
      <c r="H125" s="55"/>
      <c r="I125" s="55"/>
      <c r="J125" s="55"/>
      <c r="K125" s="60"/>
      <c r="L125" s="59"/>
    </row>
    <row r="126" spans="1:12" ht="15">
      <c r="A126" s="22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22"/>
      <c r="B127" s="14"/>
      <c r="C127" s="10"/>
      <c r="D127" s="5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23"/>
      <c r="B128" s="16"/>
      <c r="C128" s="7"/>
      <c r="D128" s="17" t="s">
        <v>32</v>
      </c>
      <c r="E128" s="8"/>
      <c r="F128" s="18">
        <f>SUM(F120:F127)</f>
        <v>550</v>
      </c>
      <c r="G128" s="18">
        <f t="shared" ref="G128:J128" si="59">SUM(G120:G127)</f>
        <v>28.4</v>
      </c>
      <c r="H128" s="18">
        <f t="shared" si="59"/>
        <v>17.100000000000001</v>
      </c>
      <c r="I128" s="18">
        <f t="shared" si="59"/>
        <v>79.399999999999991</v>
      </c>
      <c r="J128" s="18">
        <f t="shared" si="59"/>
        <v>518.79999999999995</v>
      </c>
      <c r="K128" s="24"/>
      <c r="L128" s="18">
        <f t="shared" ref="L128" si="60">SUM(L120:L127)</f>
        <v>71.589999999999989</v>
      </c>
    </row>
    <row r="129" spans="1:12" ht="15">
      <c r="A129" s="25">
        <f>A120</f>
        <v>2</v>
      </c>
      <c r="B129" s="12">
        <f>B120</f>
        <v>1</v>
      </c>
      <c r="C129" s="9" t="s">
        <v>24</v>
      </c>
      <c r="D129" s="6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22"/>
      <c r="B130" s="14"/>
      <c r="C130" s="10"/>
      <c r="D130" s="6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22"/>
      <c r="B131" s="14"/>
      <c r="C131" s="10"/>
      <c r="D131" s="6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22"/>
      <c r="B132" s="14"/>
      <c r="C132" s="10"/>
      <c r="D132" s="6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2"/>
      <c r="B133" s="14"/>
      <c r="C133" s="10"/>
      <c r="D133" s="6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2"/>
      <c r="B134" s="14"/>
      <c r="C134" s="10"/>
      <c r="D134" s="6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2"/>
      <c r="B135" s="14"/>
      <c r="C135" s="10"/>
      <c r="D135" s="6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2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2"/>
      <c r="B137" s="14"/>
      <c r="C137" s="10"/>
      <c r="D137" s="5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6"/>
      <c r="C138" s="7"/>
      <c r="D138" s="17" t="s">
        <v>32</v>
      </c>
      <c r="E138" s="8"/>
      <c r="F138" s="18">
        <f>SUM(F129:F137)</f>
        <v>0</v>
      </c>
      <c r="G138" s="18">
        <f t="shared" ref="G138:J138" si="61">SUM(G129:G137)</f>
        <v>0</v>
      </c>
      <c r="H138" s="18">
        <f t="shared" si="61"/>
        <v>0</v>
      </c>
      <c r="I138" s="18">
        <f t="shared" si="61"/>
        <v>0</v>
      </c>
      <c r="J138" s="18">
        <f t="shared" si="61"/>
        <v>0</v>
      </c>
      <c r="K138" s="24"/>
      <c r="L138" s="18">
        <f t="shared" ref="L138" si="62">SUM(L129:L137)</f>
        <v>0</v>
      </c>
    </row>
    <row r="139" spans="1:12" ht="15" customHeight="1" thickBot="1">
      <c r="A139" s="28">
        <f>A120</f>
        <v>2</v>
      </c>
      <c r="B139" s="29">
        <f>B120</f>
        <v>1</v>
      </c>
      <c r="C139" s="84" t="s">
        <v>4</v>
      </c>
      <c r="D139" s="85"/>
      <c r="E139" s="30"/>
      <c r="F139" s="31">
        <f>F128+F138</f>
        <v>550</v>
      </c>
      <c r="G139" s="31">
        <f t="shared" ref="G139" si="63">G128+G138</f>
        <v>28.4</v>
      </c>
      <c r="H139" s="31">
        <f t="shared" ref="H139" si="64">H128+H138</f>
        <v>17.100000000000001</v>
      </c>
      <c r="I139" s="31">
        <f t="shared" ref="I139" si="65">I128+I138</f>
        <v>79.399999999999991</v>
      </c>
      <c r="J139" s="31">
        <f t="shared" ref="J139:L139" si="66">J128+J138</f>
        <v>518.79999999999995</v>
      </c>
      <c r="K139" s="31"/>
      <c r="L139" s="31">
        <f t="shared" si="66"/>
        <v>71.589999999999989</v>
      </c>
    </row>
    <row r="140" spans="1:12" ht="15">
      <c r="A140" s="13">
        <v>2</v>
      </c>
      <c r="B140" s="14">
        <v>2</v>
      </c>
      <c r="C140" s="21" t="s">
        <v>20</v>
      </c>
      <c r="D140" s="72" t="s">
        <v>21</v>
      </c>
      <c r="E140" s="38" t="s">
        <v>74</v>
      </c>
      <c r="F140" s="39">
        <v>200</v>
      </c>
      <c r="G140" s="39">
        <v>27.2</v>
      </c>
      <c r="H140" s="39">
        <v>8.1</v>
      </c>
      <c r="I140" s="39">
        <v>33.200000000000003</v>
      </c>
      <c r="J140" s="39">
        <v>314.60000000000002</v>
      </c>
      <c r="K140" s="40" t="s">
        <v>75</v>
      </c>
      <c r="L140" s="39">
        <v>65.010000000000005</v>
      </c>
    </row>
    <row r="141" spans="1:12" ht="15">
      <c r="A141" s="13"/>
      <c r="B141" s="14"/>
      <c r="C141" s="10"/>
      <c r="D141" s="73" t="s">
        <v>25</v>
      </c>
      <c r="E141" s="69" t="s">
        <v>86</v>
      </c>
      <c r="F141" s="42">
        <v>60</v>
      </c>
      <c r="G141" s="77">
        <v>4.5</v>
      </c>
      <c r="H141" s="77">
        <v>5.9</v>
      </c>
      <c r="I141" s="77">
        <v>44.6</v>
      </c>
      <c r="J141" s="77">
        <v>146.1</v>
      </c>
      <c r="K141" s="71">
        <v>35</v>
      </c>
      <c r="L141" s="42">
        <v>10</v>
      </c>
    </row>
    <row r="142" spans="1:12" ht="15">
      <c r="A142" s="13"/>
      <c r="B142" s="14"/>
      <c r="C142" s="10"/>
      <c r="D142" s="57" t="s">
        <v>22</v>
      </c>
      <c r="E142" s="41" t="s">
        <v>60</v>
      </c>
      <c r="F142" s="42">
        <v>200</v>
      </c>
      <c r="G142" s="42">
        <v>0.2</v>
      </c>
      <c r="H142" s="42">
        <v>0.1</v>
      </c>
      <c r="I142" s="42">
        <v>6.6</v>
      </c>
      <c r="J142" s="42">
        <v>27.9</v>
      </c>
      <c r="K142" s="43" t="s">
        <v>61</v>
      </c>
      <c r="L142" s="42">
        <v>4.78</v>
      </c>
    </row>
    <row r="143" spans="1:12" ht="15.75" customHeight="1">
      <c r="A143" s="13"/>
      <c r="B143" s="14"/>
      <c r="C143" s="10"/>
      <c r="D143" s="57" t="s">
        <v>23</v>
      </c>
      <c r="E143" s="41" t="s">
        <v>43</v>
      </c>
      <c r="F143" s="42">
        <v>40</v>
      </c>
      <c r="G143" s="42">
        <v>3</v>
      </c>
      <c r="H143" s="42">
        <v>0.3</v>
      </c>
      <c r="I143" s="42">
        <v>19.7</v>
      </c>
      <c r="J143" s="42">
        <v>93.8</v>
      </c>
      <c r="K143" s="43" t="s">
        <v>44</v>
      </c>
      <c r="L143" s="42">
        <v>3.1</v>
      </c>
    </row>
    <row r="144" spans="1:12" ht="15">
      <c r="A144" s="13"/>
      <c r="B144" s="14"/>
      <c r="C144" s="10"/>
      <c r="D144" s="57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3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13"/>
      <c r="B146" s="14"/>
      <c r="C146" s="10"/>
      <c r="D146" s="5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15"/>
      <c r="B147" s="16"/>
      <c r="C147" s="7"/>
      <c r="D147" s="17" t="s">
        <v>32</v>
      </c>
      <c r="E147" s="8"/>
      <c r="F147" s="18">
        <f>SUM(F140:F146)</f>
        <v>500</v>
      </c>
      <c r="G147" s="18">
        <f t="shared" ref="G147:J147" si="67">SUM(G140:G146)</f>
        <v>34.9</v>
      </c>
      <c r="H147" s="18">
        <f t="shared" si="67"/>
        <v>14.4</v>
      </c>
      <c r="I147" s="18">
        <f t="shared" si="67"/>
        <v>104.10000000000001</v>
      </c>
      <c r="J147" s="18">
        <f t="shared" si="67"/>
        <v>582.4</v>
      </c>
      <c r="K147" s="24"/>
      <c r="L147" s="18">
        <f t="shared" ref="L147" si="68">SUM(L140:L146)</f>
        <v>82.89</v>
      </c>
    </row>
    <row r="148" spans="1:12" ht="15">
      <c r="A148" s="12">
        <f>A140</f>
        <v>2</v>
      </c>
      <c r="B148" s="12">
        <f>B140</f>
        <v>2</v>
      </c>
      <c r="C148" s="9" t="s">
        <v>24</v>
      </c>
      <c r="D148" s="6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3"/>
      <c r="B149" s="14"/>
      <c r="C149" s="10"/>
      <c r="D149" s="6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13"/>
      <c r="B150" s="14"/>
      <c r="C150" s="10"/>
      <c r="D150" s="6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13"/>
      <c r="B151" s="14"/>
      <c r="C151" s="10"/>
      <c r="D151" s="6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13"/>
      <c r="B152" s="14"/>
      <c r="C152" s="10"/>
      <c r="D152" s="6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13"/>
      <c r="B153" s="14"/>
      <c r="C153" s="10"/>
      <c r="D153" s="6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13"/>
      <c r="B154" s="14"/>
      <c r="C154" s="10"/>
      <c r="D154" s="6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13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3"/>
      <c r="B156" s="14"/>
      <c r="C156" s="10"/>
      <c r="D156" s="5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15"/>
      <c r="B157" s="16"/>
      <c r="C157" s="7"/>
      <c r="D157" s="17" t="s">
        <v>32</v>
      </c>
      <c r="E157" s="8"/>
      <c r="F157" s="18">
        <f>SUM(F148:F156)</f>
        <v>0</v>
      </c>
      <c r="G157" s="18">
        <f t="shared" ref="G157:J157" si="69">SUM(G148:G156)</f>
        <v>0</v>
      </c>
      <c r="H157" s="18">
        <f t="shared" si="69"/>
        <v>0</v>
      </c>
      <c r="I157" s="18">
        <f t="shared" si="69"/>
        <v>0</v>
      </c>
      <c r="J157" s="18">
        <f t="shared" si="69"/>
        <v>0</v>
      </c>
      <c r="K157" s="24"/>
      <c r="L157" s="18">
        <f t="shared" ref="L157" si="70">SUM(L148:L156)</f>
        <v>0</v>
      </c>
    </row>
    <row r="158" spans="1:12" ht="15" customHeight="1" thickBot="1">
      <c r="A158" s="32">
        <f>A140</f>
        <v>2</v>
      </c>
      <c r="B158" s="32">
        <f>B140</f>
        <v>2</v>
      </c>
      <c r="C158" s="50" t="s">
        <v>4</v>
      </c>
      <c r="D158" s="51"/>
      <c r="E158" s="30"/>
      <c r="F158" s="31">
        <f>F147+F157</f>
        <v>500</v>
      </c>
      <c r="G158" s="31">
        <f t="shared" ref="G158" si="71">G147+G157</f>
        <v>34.9</v>
      </c>
      <c r="H158" s="31">
        <f t="shared" ref="H158" si="72">H147+H157</f>
        <v>14.4</v>
      </c>
      <c r="I158" s="31">
        <f t="shared" ref="I158" si="73">I147+I157</f>
        <v>104.10000000000001</v>
      </c>
      <c r="J158" s="31">
        <f t="shared" ref="J158:L158" si="74">J147+J157</f>
        <v>582.4</v>
      </c>
      <c r="K158" s="31"/>
      <c r="L158" s="31">
        <f t="shared" si="74"/>
        <v>82.89</v>
      </c>
    </row>
    <row r="159" spans="1:12" ht="15">
      <c r="A159" s="19">
        <v>2</v>
      </c>
      <c r="B159" s="20">
        <v>3</v>
      </c>
      <c r="C159" s="21" t="s">
        <v>20</v>
      </c>
      <c r="D159" s="72" t="s">
        <v>21</v>
      </c>
      <c r="E159" s="38" t="s">
        <v>76</v>
      </c>
      <c r="F159" s="39">
        <v>220</v>
      </c>
      <c r="G159" s="39">
        <v>5.9</v>
      </c>
      <c r="H159" s="39">
        <v>6.3</v>
      </c>
      <c r="I159" s="39">
        <v>27.8</v>
      </c>
      <c r="J159" s="39">
        <v>191.7</v>
      </c>
      <c r="K159" s="40" t="s">
        <v>78</v>
      </c>
      <c r="L159" s="39">
        <v>20.76</v>
      </c>
    </row>
    <row r="160" spans="1:12" ht="15">
      <c r="A160" s="22"/>
      <c r="B160" s="14"/>
      <c r="C160" s="10"/>
      <c r="D160" s="57" t="s">
        <v>22</v>
      </c>
      <c r="E160" s="41" t="s">
        <v>77</v>
      </c>
      <c r="F160" s="42">
        <v>200</v>
      </c>
      <c r="G160" s="42">
        <v>3.9</v>
      </c>
      <c r="H160" s="42">
        <v>2.9</v>
      </c>
      <c r="I160" s="42">
        <v>11.2</v>
      </c>
      <c r="J160" s="42">
        <v>86</v>
      </c>
      <c r="K160" s="43" t="s">
        <v>79</v>
      </c>
      <c r="L160" s="42">
        <v>16.02</v>
      </c>
    </row>
    <row r="161" spans="1:12" ht="15">
      <c r="A161" s="22"/>
      <c r="B161" s="14"/>
      <c r="C161" s="10"/>
      <c r="D161" s="57" t="s">
        <v>23</v>
      </c>
      <c r="E161" s="41" t="s">
        <v>43</v>
      </c>
      <c r="F161" s="42">
        <v>30</v>
      </c>
      <c r="G161" s="42">
        <v>2.2999999999999998</v>
      </c>
      <c r="H161" s="42">
        <v>0.2</v>
      </c>
      <c r="I161" s="42">
        <v>14.8</v>
      </c>
      <c r="J161" s="42">
        <v>70.3</v>
      </c>
      <c r="K161" s="43" t="s">
        <v>44</v>
      </c>
      <c r="L161" s="42">
        <v>2.2999999999999998</v>
      </c>
    </row>
    <row r="162" spans="1:12" ht="15">
      <c r="A162" s="22"/>
      <c r="B162" s="14"/>
      <c r="C162" s="10"/>
      <c r="D162" s="5"/>
      <c r="E162" s="74" t="s">
        <v>48</v>
      </c>
      <c r="F162" s="77">
        <v>22</v>
      </c>
      <c r="G162" s="77">
        <v>1.7</v>
      </c>
      <c r="H162" s="77">
        <v>0.6</v>
      </c>
      <c r="I162" s="77">
        <v>11.3</v>
      </c>
      <c r="J162" s="77">
        <v>57.6</v>
      </c>
      <c r="K162" s="75" t="s">
        <v>44</v>
      </c>
      <c r="L162" s="77">
        <v>2.52</v>
      </c>
    </row>
    <row r="163" spans="1:12" ht="15">
      <c r="A163" s="22"/>
      <c r="B163" s="14"/>
      <c r="C163" s="10"/>
      <c r="D163" s="57"/>
      <c r="E163" s="74" t="s">
        <v>65</v>
      </c>
      <c r="F163" s="77">
        <v>25</v>
      </c>
      <c r="G163" s="77">
        <v>0.1</v>
      </c>
      <c r="H163" s="77">
        <v>0</v>
      </c>
      <c r="I163" s="77">
        <v>16</v>
      </c>
      <c r="J163" s="77">
        <v>64.3</v>
      </c>
      <c r="K163" s="76" t="s">
        <v>44</v>
      </c>
      <c r="L163" s="77">
        <v>4.2</v>
      </c>
    </row>
    <row r="164" spans="1:12" ht="15">
      <c r="A164" s="22"/>
      <c r="B164" s="14"/>
      <c r="C164" s="10"/>
      <c r="D164" s="5"/>
      <c r="E164" s="74" t="s">
        <v>49</v>
      </c>
      <c r="F164" s="77">
        <v>4</v>
      </c>
      <c r="G164" s="77">
        <v>0</v>
      </c>
      <c r="H164" s="77">
        <v>2.9</v>
      </c>
      <c r="I164" s="77">
        <v>0.1</v>
      </c>
      <c r="J164" s="77">
        <v>26.4</v>
      </c>
      <c r="K164" s="78" t="s">
        <v>50</v>
      </c>
      <c r="L164" s="77">
        <v>3.36</v>
      </c>
    </row>
    <row r="165" spans="1:12" ht="15">
      <c r="A165" s="22"/>
      <c r="B165" s="14"/>
      <c r="C165" s="10"/>
      <c r="D165" s="5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3"/>
      <c r="B166" s="16"/>
      <c r="C166" s="7"/>
      <c r="D166" s="17" t="s">
        <v>32</v>
      </c>
      <c r="E166" s="8"/>
      <c r="F166" s="18">
        <f>SUM(F159:F165)</f>
        <v>501</v>
      </c>
      <c r="G166" s="18">
        <f>SUM(G159:G165)</f>
        <v>13.9</v>
      </c>
      <c r="H166" s="18">
        <f>SUM(H159:H165)</f>
        <v>12.899999999999999</v>
      </c>
      <c r="I166" s="18">
        <f>SUM(I159:I165)</f>
        <v>81.199999999999989</v>
      </c>
      <c r="J166" s="18">
        <f>SUM(J159:J165)</f>
        <v>496.3</v>
      </c>
      <c r="K166" s="24"/>
      <c r="L166" s="18">
        <f>SUM(L159:L165)</f>
        <v>49.160000000000004</v>
      </c>
    </row>
    <row r="167" spans="1:12" ht="15">
      <c r="A167" s="25">
        <f>A159</f>
        <v>2</v>
      </c>
      <c r="B167" s="12">
        <f>B159</f>
        <v>3</v>
      </c>
      <c r="C167" s="9" t="s">
        <v>24</v>
      </c>
      <c r="D167" s="6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2"/>
      <c r="B168" s="14"/>
      <c r="C168" s="10"/>
      <c r="D168" s="6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2"/>
      <c r="B169" s="14"/>
      <c r="C169" s="10"/>
      <c r="D169" s="6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2"/>
      <c r="B170" s="14"/>
      <c r="C170" s="10"/>
      <c r="D170" s="6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2"/>
      <c r="B171" s="14"/>
      <c r="C171" s="10"/>
      <c r="D171" s="6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2"/>
      <c r="B172" s="14"/>
      <c r="C172" s="10"/>
      <c r="D172" s="6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2"/>
      <c r="B173" s="14"/>
      <c r="C173" s="10"/>
      <c r="D173" s="6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2"/>
      <c r="B175" s="14"/>
      <c r="C175" s="10"/>
      <c r="D175" s="5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3"/>
      <c r="B176" s="16"/>
      <c r="C176" s="7"/>
      <c r="D176" s="17" t="s">
        <v>32</v>
      </c>
      <c r="E176" s="8"/>
      <c r="F176" s="18">
        <f>SUM(F167:F175)</f>
        <v>0</v>
      </c>
      <c r="G176" s="18">
        <f t="shared" ref="G176:J176" si="75">SUM(G167:G175)</f>
        <v>0</v>
      </c>
      <c r="H176" s="18">
        <f t="shared" si="75"/>
        <v>0</v>
      </c>
      <c r="I176" s="18">
        <f t="shared" si="75"/>
        <v>0</v>
      </c>
      <c r="J176" s="18">
        <f t="shared" si="75"/>
        <v>0</v>
      </c>
      <c r="K176" s="24"/>
      <c r="L176" s="18">
        <f t="shared" ref="L176" si="76">SUM(L167:L175)</f>
        <v>0</v>
      </c>
    </row>
    <row r="177" spans="1:12" ht="15" customHeight="1" thickBot="1">
      <c r="A177" s="28">
        <f>A159</f>
        <v>2</v>
      </c>
      <c r="B177" s="29">
        <f>B159</f>
        <v>3</v>
      </c>
      <c r="C177" s="50" t="s">
        <v>4</v>
      </c>
      <c r="D177" s="51"/>
      <c r="E177" s="30"/>
      <c r="F177" s="31">
        <f>F166+F176</f>
        <v>501</v>
      </c>
      <c r="G177" s="31">
        <f t="shared" ref="G177" si="77">G166+G176</f>
        <v>13.9</v>
      </c>
      <c r="H177" s="31">
        <f t="shared" ref="H177" si="78">H166+H176</f>
        <v>12.899999999999999</v>
      </c>
      <c r="I177" s="31">
        <f t="shared" ref="I177" si="79">I166+I176</f>
        <v>81.199999999999989</v>
      </c>
      <c r="J177" s="31">
        <f t="shared" ref="J177:L177" si="80">J166+J176</f>
        <v>496.3</v>
      </c>
      <c r="K177" s="31"/>
      <c r="L177" s="31">
        <f t="shared" si="80"/>
        <v>49.160000000000004</v>
      </c>
    </row>
    <row r="178" spans="1:12" ht="15">
      <c r="A178" s="19">
        <v>2</v>
      </c>
      <c r="B178" s="20">
        <v>4</v>
      </c>
      <c r="C178" s="21" t="s">
        <v>20</v>
      </c>
      <c r="D178" s="72"/>
      <c r="E178" s="38" t="s">
        <v>68</v>
      </c>
      <c r="F178" s="39">
        <v>90</v>
      </c>
      <c r="G178" s="39">
        <v>12.7</v>
      </c>
      <c r="H178" s="39">
        <v>5.2</v>
      </c>
      <c r="I178" s="39">
        <v>4</v>
      </c>
      <c r="J178" s="39">
        <v>113.7</v>
      </c>
      <c r="K178" s="40" t="s">
        <v>71</v>
      </c>
      <c r="L178" s="39">
        <v>35.75</v>
      </c>
    </row>
    <row r="179" spans="1:12" ht="15">
      <c r="A179" s="22"/>
      <c r="B179" s="14"/>
      <c r="C179" s="10"/>
      <c r="D179" s="73" t="s">
        <v>25</v>
      </c>
      <c r="E179" s="41" t="s">
        <v>58</v>
      </c>
      <c r="F179" s="42">
        <v>60</v>
      </c>
      <c r="G179" s="42">
        <v>1.7</v>
      </c>
      <c r="H179" s="42">
        <v>4.3</v>
      </c>
      <c r="I179" s="42">
        <v>6.2</v>
      </c>
      <c r="J179" s="42">
        <v>70.3</v>
      </c>
      <c r="K179" s="43" t="s">
        <v>59</v>
      </c>
      <c r="L179" s="42">
        <v>7.82</v>
      </c>
    </row>
    <row r="180" spans="1:12" ht="15">
      <c r="A180" s="22"/>
      <c r="B180" s="14"/>
      <c r="C180" s="10"/>
      <c r="D180" s="73" t="s">
        <v>28</v>
      </c>
      <c r="E180" s="41" t="s">
        <v>67</v>
      </c>
      <c r="F180" s="42">
        <v>150</v>
      </c>
      <c r="G180" s="42">
        <v>5.3</v>
      </c>
      <c r="H180" s="42">
        <v>4.9000000000000004</v>
      </c>
      <c r="I180" s="42">
        <v>32.799999999999997</v>
      </c>
      <c r="J180" s="42">
        <v>196.8</v>
      </c>
      <c r="K180" s="43" t="s">
        <v>70</v>
      </c>
      <c r="L180" s="42">
        <v>12.22</v>
      </c>
    </row>
    <row r="181" spans="1:12" ht="15">
      <c r="A181" s="22"/>
      <c r="B181" s="14"/>
      <c r="C181" s="10"/>
      <c r="D181" s="57" t="s">
        <v>22</v>
      </c>
      <c r="E181" s="41" t="s">
        <v>69</v>
      </c>
      <c r="F181" s="42">
        <v>200</v>
      </c>
      <c r="G181" s="42">
        <v>0.4</v>
      </c>
      <c r="H181" s="42">
        <v>0</v>
      </c>
      <c r="I181" s="42">
        <v>19.8</v>
      </c>
      <c r="J181" s="42">
        <v>80.8</v>
      </c>
      <c r="K181" s="43" t="s">
        <v>80</v>
      </c>
      <c r="L181" s="42">
        <v>8.1999999999999993</v>
      </c>
    </row>
    <row r="182" spans="1:12" ht="15">
      <c r="A182" s="22"/>
      <c r="B182" s="14"/>
      <c r="C182" s="10"/>
      <c r="D182" s="57" t="s">
        <v>23</v>
      </c>
      <c r="E182" s="41" t="s">
        <v>43</v>
      </c>
      <c r="F182" s="42">
        <v>30</v>
      </c>
      <c r="G182" s="42">
        <v>2.2999999999999998</v>
      </c>
      <c r="H182" s="42">
        <v>0.2</v>
      </c>
      <c r="I182" s="42">
        <v>14.8</v>
      </c>
      <c r="J182" s="42">
        <v>70.3</v>
      </c>
      <c r="K182" s="43" t="s">
        <v>44</v>
      </c>
      <c r="L182" s="42">
        <v>2.2999999999999998</v>
      </c>
    </row>
    <row r="183" spans="1:12" ht="1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2"/>
      <c r="B184" s="14"/>
      <c r="C184" s="10"/>
      <c r="D184" s="5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3"/>
      <c r="B185" s="16"/>
      <c r="C185" s="7"/>
      <c r="D185" s="17" t="s">
        <v>32</v>
      </c>
      <c r="E185" s="8"/>
      <c r="F185" s="18">
        <f>SUM(F178:F184)</f>
        <v>530</v>
      </c>
      <c r="G185" s="18">
        <f t="shared" ref="G185:J185" si="81">SUM(G178:G184)</f>
        <v>22.4</v>
      </c>
      <c r="H185" s="18">
        <f t="shared" si="81"/>
        <v>14.6</v>
      </c>
      <c r="I185" s="18">
        <f t="shared" si="81"/>
        <v>77.599999999999994</v>
      </c>
      <c r="J185" s="18">
        <f t="shared" si="81"/>
        <v>531.9</v>
      </c>
      <c r="K185" s="24"/>
      <c r="L185" s="18">
        <f t="shared" ref="L185" si="82">SUM(L178:L184)</f>
        <v>66.289999999999992</v>
      </c>
    </row>
    <row r="186" spans="1:12" ht="15">
      <c r="A186" s="25">
        <f>A178</f>
        <v>2</v>
      </c>
      <c r="B186" s="12">
        <f>B178</f>
        <v>4</v>
      </c>
      <c r="C186" s="9" t="s">
        <v>24</v>
      </c>
      <c r="D186" s="6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2"/>
      <c r="B187" s="14"/>
      <c r="C187" s="10"/>
      <c r="D187" s="6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2"/>
      <c r="B188" s="14"/>
      <c r="C188" s="10"/>
      <c r="D188" s="6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2"/>
      <c r="B189" s="14"/>
      <c r="C189" s="10"/>
      <c r="D189" s="6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2"/>
      <c r="B190" s="14"/>
      <c r="C190" s="10"/>
      <c r="D190" s="6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2"/>
      <c r="B191" s="14"/>
      <c r="C191" s="10"/>
      <c r="D191" s="6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2"/>
      <c r="B192" s="14"/>
      <c r="C192" s="10"/>
      <c r="D192" s="6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2"/>
      <c r="B194" s="14"/>
      <c r="C194" s="10"/>
      <c r="D194" s="5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3"/>
      <c r="B195" s="16"/>
      <c r="C195" s="7"/>
      <c r="D195" s="17" t="s">
        <v>32</v>
      </c>
      <c r="E195" s="8"/>
      <c r="F195" s="18">
        <f>SUM(F186:F194)</f>
        <v>0</v>
      </c>
      <c r="G195" s="18">
        <f t="shared" ref="G195:J195" si="83">SUM(G186:G194)</f>
        <v>0</v>
      </c>
      <c r="H195" s="18">
        <f t="shared" si="83"/>
        <v>0</v>
      </c>
      <c r="I195" s="18">
        <f t="shared" si="83"/>
        <v>0</v>
      </c>
      <c r="J195" s="18">
        <f t="shared" si="83"/>
        <v>0</v>
      </c>
      <c r="K195" s="24"/>
      <c r="L195" s="18">
        <f t="shared" ref="L195" si="84">SUM(L186:L194)</f>
        <v>0</v>
      </c>
    </row>
    <row r="196" spans="1:12" ht="15" customHeight="1" thickBot="1">
      <c r="A196" s="28">
        <f>A178</f>
        <v>2</v>
      </c>
      <c r="B196" s="29">
        <f>B178</f>
        <v>4</v>
      </c>
      <c r="C196" s="50" t="s">
        <v>4</v>
      </c>
      <c r="D196" s="51"/>
      <c r="E196" s="30"/>
      <c r="F196" s="31">
        <f>F185+F195</f>
        <v>530</v>
      </c>
      <c r="G196" s="31">
        <f t="shared" ref="G196" si="85">G185+G195</f>
        <v>22.4</v>
      </c>
      <c r="H196" s="31">
        <f t="shared" ref="H196" si="86">H185+H195</f>
        <v>14.6</v>
      </c>
      <c r="I196" s="31">
        <f t="shared" ref="I196" si="87">I185+I195</f>
        <v>77.599999999999994</v>
      </c>
      <c r="J196" s="31">
        <f t="shared" ref="J196:L196" si="88">J185+J195</f>
        <v>531.9</v>
      </c>
      <c r="K196" s="31"/>
      <c r="L196" s="31">
        <f t="shared" si="88"/>
        <v>66.289999999999992</v>
      </c>
    </row>
    <row r="197" spans="1:12" ht="12.75" customHeight="1">
      <c r="A197" s="19">
        <v>2</v>
      </c>
      <c r="B197" s="20">
        <v>5</v>
      </c>
      <c r="C197" s="21" t="s">
        <v>20</v>
      </c>
      <c r="D197" s="72" t="s">
        <v>21</v>
      </c>
      <c r="E197" s="38" t="s">
        <v>81</v>
      </c>
      <c r="F197" s="39">
        <v>220</v>
      </c>
      <c r="G197" s="39">
        <v>7.5</v>
      </c>
      <c r="H197" s="39">
        <v>8.1999999999999993</v>
      </c>
      <c r="I197" s="39">
        <v>27.1</v>
      </c>
      <c r="J197" s="39">
        <v>224.9</v>
      </c>
      <c r="K197" s="40" t="s">
        <v>82</v>
      </c>
      <c r="L197" s="39">
        <v>21.86</v>
      </c>
    </row>
    <row r="198" spans="1:12" ht="15">
      <c r="A198" s="22"/>
      <c r="B198" s="14"/>
      <c r="C198" s="10"/>
      <c r="D198" s="73" t="s">
        <v>25</v>
      </c>
      <c r="E198" s="69" t="s">
        <v>86</v>
      </c>
      <c r="F198" s="42">
        <v>60</v>
      </c>
      <c r="G198" s="77">
        <v>4.5</v>
      </c>
      <c r="H198" s="77">
        <v>5.9</v>
      </c>
      <c r="I198" s="77">
        <v>44.6</v>
      </c>
      <c r="J198" s="77">
        <v>146.1</v>
      </c>
      <c r="K198" s="71">
        <v>35</v>
      </c>
      <c r="L198" s="42">
        <v>10</v>
      </c>
    </row>
    <row r="199" spans="1:12" ht="15">
      <c r="A199" s="22"/>
      <c r="B199" s="14"/>
      <c r="C199" s="10"/>
      <c r="D199" s="57" t="s">
        <v>22</v>
      </c>
      <c r="E199" s="41" t="s">
        <v>60</v>
      </c>
      <c r="F199" s="42">
        <v>200</v>
      </c>
      <c r="G199" s="42">
        <v>0.2</v>
      </c>
      <c r="H199" s="42">
        <v>0.1</v>
      </c>
      <c r="I199" s="42">
        <v>6.6</v>
      </c>
      <c r="J199" s="42">
        <v>27.9</v>
      </c>
      <c r="K199" s="43" t="s">
        <v>61</v>
      </c>
      <c r="L199" s="42">
        <v>4.78</v>
      </c>
    </row>
    <row r="200" spans="1:12" ht="15">
      <c r="A200" s="22"/>
      <c r="B200" s="14"/>
      <c r="C200" s="10"/>
      <c r="D200" s="57" t="s">
        <v>23</v>
      </c>
      <c r="E200" s="41" t="s">
        <v>43</v>
      </c>
      <c r="F200" s="42">
        <v>30</v>
      </c>
      <c r="G200" s="42">
        <v>2.2999999999999998</v>
      </c>
      <c r="H200" s="42">
        <v>0.2</v>
      </c>
      <c r="I200" s="42">
        <v>14.8</v>
      </c>
      <c r="J200" s="42">
        <v>70.3</v>
      </c>
      <c r="K200" s="43" t="s">
        <v>44</v>
      </c>
      <c r="L200" s="42">
        <v>2.2999999999999998</v>
      </c>
    </row>
    <row r="201" spans="1:12" ht="15">
      <c r="A201" s="22"/>
      <c r="B201" s="14"/>
      <c r="C201" s="10"/>
      <c r="D201" s="5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2"/>
      <c r="B202" s="14"/>
      <c r="C202" s="10"/>
      <c r="D202" s="5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6"/>
      <c r="C203" s="7"/>
      <c r="D203" s="17" t="s">
        <v>32</v>
      </c>
      <c r="E203" s="8"/>
      <c r="F203" s="18">
        <f>SUM(F197:F202)</f>
        <v>510</v>
      </c>
      <c r="G203" s="18">
        <f>SUM(G197:G202)</f>
        <v>14.5</v>
      </c>
      <c r="H203" s="18">
        <f>SUM(H197:H202)</f>
        <v>14.399999999999999</v>
      </c>
      <c r="I203" s="18">
        <f>SUM(I197:I202)</f>
        <v>93.1</v>
      </c>
      <c r="J203" s="18">
        <f>SUM(J197:J202)</f>
        <v>469.2</v>
      </c>
      <c r="K203" s="24"/>
      <c r="L203" s="18">
        <f>SUM(L197:L202)</f>
        <v>38.94</v>
      </c>
    </row>
    <row r="204" spans="1:12" ht="15">
      <c r="A204" s="25">
        <f>A197</f>
        <v>2</v>
      </c>
      <c r="B204" s="12">
        <f>B197</f>
        <v>5</v>
      </c>
      <c r="C204" s="9" t="s">
        <v>24</v>
      </c>
      <c r="D204" s="6" t="s">
        <v>25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2"/>
      <c r="B205" s="14"/>
      <c r="C205" s="10"/>
      <c r="D205" s="6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2"/>
      <c r="B206" s="14"/>
      <c r="C206" s="10"/>
      <c r="D206" s="6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2"/>
      <c r="B207" s="14"/>
      <c r="C207" s="10"/>
      <c r="D207" s="6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2"/>
      <c r="B208" s="14"/>
      <c r="C208" s="10"/>
      <c r="D208" s="6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2"/>
      <c r="B209" s="14"/>
      <c r="C209" s="10"/>
      <c r="D209" s="6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2"/>
      <c r="B210" s="14"/>
      <c r="C210" s="10"/>
      <c r="D210" s="6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2"/>
      <c r="B211" s="14"/>
      <c r="C211" s="10"/>
      <c r="D211" s="5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2"/>
      <c r="B212" s="14"/>
      <c r="C212" s="10"/>
      <c r="D212" s="5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3"/>
      <c r="B213" s="16"/>
      <c r="C213" s="7"/>
      <c r="D213" s="17" t="s">
        <v>32</v>
      </c>
      <c r="E213" s="8"/>
      <c r="F213" s="18">
        <f>SUM(F204:F212)</f>
        <v>0</v>
      </c>
      <c r="G213" s="18">
        <f t="shared" ref="G213:J213" si="89">SUM(G204:G212)</f>
        <v>0</v>
      </c>
      <c r="H213" s="18">
        <f t="shared" si="89"/>
        <v>0</v>
      </c>
      <c r="I213" s="18">
        <f t="shared" si="89"/>
        <v>0</v>
      </c>
      <c r="J213" s="18">
        <f t="shared" si="89"/>
        <v>0</v>
      </c>
      <c r="K213" s="24"/>
      <c r="L213" s="18">
        <f t="shared" ref="L213" si="90">SUM(L204:L212)</f>
        <v>0</v>
      </c>
    </row>
    <row r="214" spans="1:12" ht="26.25" thickBot="1">
      <c r="A214" s="28">
        <f>A197</f>
        <v>2</v>
      </c>
      <c r="B214" s="29">
        <f>B197</f>
        <v>5</v>
      </c>
      <c r="C214" s="50" t="s">
        <v>4</v>
      </c>
      <c r="D214" s="51"/>
      <c r="E214" s="30"/>
      <c r="F214" s="31">
        <f>SUM(F213,F203)</f>
        <v>510</v>
      </c>
      <c r="G214" s="54">
        <f t="shared" ref="G214" si="91">G203+G213</f>
        <v>14.5</v>
      </c>
      <c r="H214" s="54">
        <f t="shared" ref="H214" si="92">H203+H213</f>
        <v>14.399999999999999</v>
      </c>
      <c r="I214" s="54">
        <f t="shared" ref="I214" si="93">I203+I213</f>
        <v>93.1</v>
      </c>
      <c r="J214" s="54">
        <f t="shared" ref="J214:L214" si="94">J203+J213</f>
        <v>469.2</v>
      </c>
      <c r="K214" s="31"/>
      <c r="L214" s="54">
        <f t="shared" si="94"/>
        <v>38.94</v>
      </c>
    </row>
    <row r="215" spans="1:12" ht="15">
      <c r="A215" s="19">
        <v>2</v>
      </c>
      <c r="B215" s="20">
        <v>6</v>
      </c>
      <c r="C215" s="21" t="s">
        <v>20</v>
      </c>
      <c r="D215" s="72" t="s">
        <v>21</v>
      </c>
      <c r="E215" s="38" t="s">
        <v>56</v>
      </c>
      <c r="F215" s="39">
        <v>220</v>
      </c>
      <c r="G215" s="77">
        <v>21</v>
      </c>
      <c r="H215" s="77">
        <v>7</v>
      </c>
      <c r="I215" s="77">
        <v>17.5</v>
      </c>
      <c r="J215" s="77">
        <v>273.8</v>
      </c>
      <c r="K215" s="66" t="s">
        <v>57</v>
      </c>
      <c r="L215" s="77">
        <v>58.37</v>
      </c>
    </row>
    <row r="216" spans="1:12" ht="15">
      <c r="A216" s="22"/>
      <c r="B216" s="14"/>
      <c r="C216" s="10"/>
      <c r="D216" s="57" t="s">
        <v>22</v>
      </c>
      <c r="E216" s="41" t="s">
        <v>47</v>
      </c>
      <c r="F216" s="42">
        <v>200</v>
      </c>
      <c r="G216" s="42">
        <v>0</v>
      </c>
      <c r="H216" s="42">
        <v>0</v>
      </c>
      <c r="I216" s="42">
        <v>22.1</v>
      </c>
      <c r="J216" s="42">
        <v>88.3</v>
      </c>
      <c r="K216" s="67">
        <v>200</v>
      </c>
      <c r="L216" s="79">
        <v>18.559999999999999</v>
      </c>
    </row>
    <row r="217" spans="1:12" ht="15">
      <c r="A217" s="22"/>
      <c r="B217" s="14"/>
      <c r="C217" s="10"/>
      <c r="D217" s="57" t="s">
        <v>23</v>
      </c>
      <c r="E217" s="41" t="s">
        <v>43</v>
      </c>
      <c r="F217" s="42">
        <v>40</v>
      </c>
      <c r="G217" s="77">
        <v>3</v>
      </c>
      <c r="H217" s="77">
        <v>0.3</v>
      </c>
      <c r="I217" s="77">
        <v>19.7</v>
      </c>
      <c r="J217" s="77">
        <v>93.8</v>
      </c>
      <c r="K217" s="75" t="s">
        <v>44</v>
      </c>
      <c r="L217" s="77">
        <v>3.1</v>
      </c>
    </row>
    <row r="218" spans="1:12" ht="15">
      <c r="A218" s="22"/>
      <c r="B218" s="14"/>
      <c r="C218" s="10"/>
      <c r="D218" s="57" t="s">
        <v>23</v>
      </c>
      <c r="E218" s="41" t="s">
        <v>62</v>
      </c>
      <c r="F218" s="42">
        <v>40</v>
      </c>
      <c r="G218" s="77">
        <v>2.6</v>
      </c>
      <c r="H218" s="77">
        <v>0.5</v>
      </c>
      <c r="I218" s="77">
        <v>15.8</v>
      </c>
      <c r="J218" s="77">
        <v>78.2</v>
      </c>
      <c r="K218" s="75" t="s">
        <v>44</v>
      </c>
      <c r="L218" s="77">
        <v>2.5</v>
      </c>
    </row>
    <row r="219" spans="1:12" ht="15">
      <c r="A219" s="22"/>
      <c r="B219" s="14"/>
      <c r="C219" s="10"/>
      <c r="D219" s="5"/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2"/>
      <c r="B220" s="14"/>
      <c r="C220" s="10"/>
      <c r="D220" s="5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6"/>
      <c r="C221" s="7"/>
      <c r="D221" s="17" t="s">
        <v>32</v>
      </c>
      <c r="E221" s="8"/>
      <c r="F221" s="18">
        <f>SUM(F215:F220)</f>
        <v>500</v>
      </c>
      <c r="G221" s="18">
        <f>SUM(G215:G220)</f>
        <v>26.6</v>
      </c>
      <c r="H221" s="18">
        <f>SUM(H215:H220)</f>
        <v>7.8</v>
      </c>
      <c r="I221" s="18">
        <f>SUM(I215:I220)</f>
        <v>75.099999999999994</v>
      </c>
      <c r="J221" s="18">
        <f>SUM(J215:J220)</f>
        <v>534.1</v>
      </c>
      <c r="K221" s="24"/>
      <c r="L221" s="18">
        <f>SUM(L215:L220)</f>
        <v>82.529999999999987</v>
      </c>
    </row>
    <row r="222" spans="1:12" ht="15">
      <c r="A222" s="25">
        <f>A215</f>
        <v>2</v>
      </c>
      <c r="B222" s="12">
        <f>B215</f>
        <v>6</v>
      </c>
      <c r="C222" s="9" t="s">
        <v>24</v>
      </c>
      <c r="D222" s="6" t="s">
        <v>25</v>
      </c>
      <c r="E222" s="41"/>
      <c r="F222" s="42"/>
      <c r="G222" s="42"/>
      <c r="H222" s="42"/>
      <c r="I222" s="42"/>
      <c r="J222" s="42"/>
      <c r="K222" s="43"/>
      <c r="L222" s="42"/>
    </row>
    <row r="223" spans="1:12" ht="15">
      <c r="A223" s="22"/>
      <c r="B223" s="14"/>
      <c r="C223" s="10"/>
      <c r="D223" s="6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2"/>
      <c r="B224" s="14"/>
      <c r="C224" s="10"/>
      <c r="D224" s="6" t="s">
        <v>27</v>
      </c>
      <c r="E224" s="41"/>
      <c r="F224" s="42"/>
      <c r="G224" s="42"/>
      <c r="H224" s="42"/>
      <c r="I224" s="42"/>
      <c r="J224" s="42"/>
      <c r="K224" s="43"/>
      <c r="L224" s="42"/>
    </row>
    <row r="225" spans="1:15" ht="15">
      <c r="A225" s="22"/>
      <c r="B225" s="14"/>
      <c r="C225" s="10"/>
      <c r="D225" s="6" t="s">
        <v>28</v>
      </c>
      <c r="E225" s="41"/>
      <c r="F225" s="42"/>
      <c r="G225" s="42"/>
      <c r="H225" s="42"/>
      <c r="I225" s="42"/>
      <c r="J225" s="42"/>
      <c r="K225" s="43"/>
      <c r="L225" s="42"/>
      <c r="O225" s="61"/>
    </row>
    <row r="226" spans="1:15" ht="15">
      <c r="A226" s="22"/>
      <c r="B226" s="14"/>
      <c r="C226" s="10"/>
      <c r="D226" s="6" t="s">
        <v>29</v>
      </c>
      <c r="E226" s="41"/>
      <c r="F226" s="42"/>
      <c r="G226" s="42"/>
      <c r="H226" s="42"/>
      <c r="I226" s="42"/>
      <c r="J226" s="42"/>
      <c r="K226" s="43"/>
      <c r="L226" s="42"/>
    </row>
    <row r="227" spans="1:15" ht="15">
      <c r="A227" s="22"/>
      <c r="B227" s="14"/>
      <c r="C227" s="10"/>
      <c r="D227" s="6" t="s">
        <v>30</v>
      </c>
      <c r="E227" s="41"/>
      <c r="F227" s="42"/>
      <c r="G227" s="42"/>
      <c r="H227" s="42"/>
      <c r="I227" s="42"/>
      <c r="J227" s="42"/>
      <c r="K227" s="43"/>
      <c r="L227" s="42"/>
    </row>
    <row r="228" spans="1:15" ht="15">
      <c r="A228" s="22"/>
      <c r="B228" s="14"/>
      <c r="C228" s="10"/>
      <c r="D228" s="6" t="s">
        <v>31</v>
      </c>
      <c r="E228" s="41"/>
      <c r="F228" s="42"/>
      <c r="G228" s="42"/>
      <c r="H228" s="42"/>
      <c r="I228" s="42"/>
      <c r="J228" s="42"/>
      <c r="K228" s="43"/>
      <c r="L228" s="42"/>
    </row>
    <row r="229" spans="1:15" ht="15">
      <c r="A229" s="22"/>
      <c r="B229" s="14"/>
      <c r="C229" s="10"/>
      <c r="D229" s="5"/>
      <c r="E229" s="41"/>
      <c r="F229" s="42"/>
      <c r="G229" s="42"/>
      <c r="H229" s="42"/>
      <c r="I229" s="42"/>
      <c r="J229" s="42"/>
      <c r="K229" s="43"/>
      <c r="L229" s="42"/>
    </row>
    <row r="230" spans="1:15" ht="15">
      <c r="A230" s="22"/>
      <c r="B230" s="14"/>
      <c r="C230" s="10"/>
      <c r="D230" s="5"/>
      <c r="E230" s="41"/>
      <c r="F230" s="42"/>
      <c r="G230" s="42"/>
      <c r="H230" s="42"/>
      <c r="I230" s="42"/>
      <c r="J230" s="42"/>
      <c r="K230" s="43"/>
      <c r="L230" s="42"/>
    </row>
    <row r="231" spans="1:15" ht="15">
      <c r="A231" s="23"/>
      <c r="B231" s="16"/>
      <c r="C231" s="7"/>
      <c r="D231" s="17" t="s">
        <v>32</v>
      </c>
      <c r="E231" s="8"/>
      <c r="F231" s="18">
        <f>SUM(F222:F230)</f>
        <v>0</v>
      </c>
      <c r="G231" s="18">
        <f t="shared" ref="G231:J231" si="95">SUM(G222:G230)</f>
        <v>0</v>
      </c>
      <c r="H231" s="18">
        <f t="shared" si="95"/>
        <v>0</v>
      </c>
      <c r="I231" s="18">
        <f t="shared" si="95"/>
        <v>0</v>
      </c>
      <c r="J231" s="18">
        <f t="shared" si="95"/>
        <v>0</v>
      </c>
      <c r="K231" s="24"/>
      <c r="L231" s="18">
        <f t="shared" ref="L231" si="96">SUM(L222:L230)</f>
        <v>0</v>
      </c>
    </row>
    <row r="232" spans="1:15" ht="26.25" thickBot="1">
      <c r="A232" s="28">
        <f>A215</f>
        <v>2</v>
      </c>
      <c r="B232" s="29">
        <f>B215</f>
        <v>6</v>
      </c>
      <c r="C232" s="50" t="s">
        <v>4</v>
      </c>
      <c r="D232" s="51"/>
      <c r="E232" s="30"/>
      <c r="F232" s="31">
        <f>(F221)</f>
        <v>500</v>
      </c>
      <c r="G232" s="31">
        <f t="shared" ref="G232:J232" si="97">G221+G231</f>
        <v>26.6</v>
      </c>
      <c r="H232" s="63">
        <f t="shared" si="97"/>
        <v>7.8</v>
      </c>
      <c r="I232" s="31">
        <f t="shared" si="97"/>
        <v>75.099999999999994</v>
      </c>
      <c r="J232" s="31">
        <f t="shared" si="97"/>
        <v>534.1</v>
      </c>
      <c r="K232" s="31"/>
      <c r="L232" s="31">
        <f t="shared" ref="L232" si="98">L221+L231</f>
        <v>82.529999999999987</v>
      </c>
    </row>
    <row r="233" spans="1:15" ht="51.75" thickBot="1">
      <c r="A233" s="26"/>
      <c r="B233" s="27"/>
      <c r="C233" s="52" t="s">
        <v>5</v>
      </c>
      <c r="D233" s="52"/>
      <c r="E233" s="52"/>
      <c r="F233" s="33">
        <f>SUM(F24+F43+F62+F81+F100+F119+F139+F158+F177+F196+F214+F232)</f>
        <v>6212</v>
      </c>
      <c r="G233" s="62">
        <f>SUM(G24+G43+G62+G81+G100+G119+G139+G158+G177+G196+G214+G232)</f>
        <v>271.60000000000002</v>
      </c>
      <c r="H233" s="62">
        <f>SUM(H24+H43+H62+H81+H100+H119+H139+H158+H177+H196+H214+H232)</f>
        <v>190.60000000000002</v>
      </c>
      <c r="I233" s="33">
        <f>SUM(I24+I43+I62+I81+I100+I119+I139+I158+I177+I196+I214+I232)</f>
        <v>1039</v>
      </c>
      <c r="J233" s="33">
        <f>SUM(J24+J43+J62+J81+J100+J119+139+J158+J177+J196+J214+J232)</f>
        <v>6169.9</v>
      </c>
      <c r="K233" s="33"/>
      <c r="L233" s="33">
        <f>SUM(L24+L43+L62+L100+L119+139+L158+L177+L196+L214+L232)</f>
        <v>774.2199999999998</v>
      </c>
    </row>
  </sheetData>
  <mergeCells count="10">
    <mergeCell ref="C81:D81"/>
    <mergeCell ref="C100:D100"/>
    <mergeCell ref="C24:D24"/>
    <mergeCell ref="C139:D139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2024-02-17T08:12:19Z</dcterms:modified>
</cp:coreProperties>
</file>